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СОЗ\Закупки 2021\ПУБЛИКАЦИЯ ПЛАНА ЗАКУПКИ НА САЙТ ПРЕДПРИЯТИЯ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Лист1!$A$24:$O$82</definedName>
    <definedName name="_xlnm.Print_Titles" localSheetId="0">Лист1!$21:$23</definedName>
    <definedName name="_xlnm.Print_Area" localSheetId="0">Лист1!$A$1:$O$91</definedName>
  </definedNames>
  <calcPr calcId="152511"/>
</workbook>
</file>

<file path=xl/calcChain.xml><?xml version="1.0" encoding="utf-8"?>
<calcChain xmlns="http://schemas.openxmlformats.org/spreadsheetml/2006/main">
  <c r="K36" i="1" l="1"/>
  <c r="K82" i="1" l="1"/>
  <c r="L38" i="1" s="1"/>
  <c r="K43" i="1" l="1"/>
  <c r="M43" i="1" s="1"/>
</calcChain>
</file>

<file path=xl/sharedStrings.xml><?xml version="1.0" encoding="utf-8"?>
<sst xmlns="http://schemas.openxmlformats.org/spreadsheetml/2006/main" count="416" uniqueCount="198">
  <si>
    <t>Наименование заказчика</t>
  </si>
  <si>
    <t>Адрес местонахождения заказчика</t>
  </si>
  <si>
    <t>Телефон заказчика</t>
  </si>
  <si>
    <t>(499) 222-22-01</t>
  </si>
  <si>
    <t>Электронная почта заказчика</t>
  </si>
  <si>
    <t>zakupki@Moscollector.ru</t>
  </si>
  <si>
    <t>ИНН</t>
  </si>
  <si>
    <t>КПП</t>
  </si>
  <si>
    <t>ОКАТО</t>
  </si>
  <si>
    <t>Порядковый номер</t>
  </si>
  <si>
    <t>Код  по ОКВЭД2</t>
  </si>
  <si>
    <t>Код по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</si>
  <si>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</si>
  <si>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</si>
  <si>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</si>
  <si>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</si>
  <si>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>Минимально необходимые требования, предъявляемые 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</si>
  <si>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</si>
  <si>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</si>
  <si>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 оказания услуг)</t>
  </si>
  <si>
    <t>Сведения о начальной (максимальной)  цене договора (цене лота), 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</si>
  <si>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</si>
  <si>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</si>
  <si>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</si>
  <si>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</si>
  <si>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</si>
  <si>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</si>
  <si>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</si>
  <si>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Участие субъектов малого и среднего предпринимательства в закупке</t>
  </si>
  <si>
    <t xml:space="preserve">* 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 </t>
  </si>
  <si>
    <t>рублей</t>
  </si>
  <si>
    <t>%</t>
  </si>
  <si>
    <t>* 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 отчетному, составляет 0 рублей.</t>
  </si>
  <si>
    <t xml:space="preserve">*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       </t>
  </si>
  <si>
    <t xml:space="preserve"> *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</t>
  </si>
  <si>
    <t xml:space="preserve">*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 только  субъекты  малого  и  среднего предпринимательства,        </t>
  </si>
  <si>
    <t xml:space="preserve">за год, предшествующий отчетному, составляет 0 рублей. </t>
  </si>
  <si>
    <t>Москва</t>
  </si>
  <si>
    <t>ИТОГО</t>
  </si>
  <si>
    <t>высокотехнологичной продукции, лекарственных средств     (в  части   первого  года   его  реализации)   либо  указанными  утвержденными  планами   (с  учетом  изменений,  которые  не  представлялись  для  оценки соответствия или мониторинга соответствия),  составляет 0 рублей.</t>
  </si>
  <si>
    <t xml:space="preserve">участниками которой являются только субъекты малого и среднего предпринимательства, составляет 0 рублей. </t>
  </si>
  <si>
    <t xml:space="preserve">*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  которые  планируется  осуществить  по  результатам  закупки товаров (работ, услуг), </t>
  </si>
  <si>
    <t xml:space="preserve">лекарственных средств (в части первого года  его  реализации)  либо  утвержденными указанными  планами  осуществить по результатам закупок, участниками которых являются только субъекты малого и среднего предпринимательства, составляет 0  рублей. </t>
  </si>
  <si>
    <t>* Совокупный  годовой объем планируемых закупок товаров (услуг),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(работ,  услуг),  участниками  которой  являются</t>
  </si>
  <si>
    <t xml:space="preserve">  только субъекты  малого и среднего предпринимательства, составляет </t>
  </si>
  <si>
    <t>да</t>
  </si>
  <si>
    <t>Закупка у единственного поставщика (подрядчика, исполнителя)</t>
  </si>
  <si>
    <t xml:space="preserve">* 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предпринимательства,предусмотренный в части, касающейся первого года реализации,      </t>
  </si>
  <si>
    <t xml:space="preserve">раздела,указанного в пункте 1(1) требований к форме плана закупки товаров (работ, услуг), утвержденных постановлением Правительства Российской Федерации от 17 сентября 2012 г. N 932 "Об утверждении Правил формирования плана закупки товаров (работ, услуг) </t>
  </si>
  <si>
    <t xml:space="preserve">товаров (работ, услуг) и требований к форме такого плана", составляет </t>
  </si>
  <si>
    <t xml:space="preserve">Конкурс в электронной форме, участниками которого могут быть только субъекты малого и среднего предпринимательства </t>
  </si>
  <si>
    <t>Начальник службы организации закупок</t>
  </si>
  <si>
    <t>Акционерное общество «Москоллектор»</t>
  </si>
  <si>
    <t>129090, г. Москва, 1-й Коптельский переулок, д. 16, стр. 4</t>
  </si>
  <si>
    <t>усл.ед.</t>
  </si>
  <si>
    <t>нет</t>
  </si>
  <si>
    <t>62.01</t>
  </si>
  <si>
    <t>38.11</t>
  </si>
  <si>
    <t>38.11.11.000</t>
  </si>
  <si>
    <t>Оказание услуг по вывозу коммунальных отходов</t>
  </si>
  <si>
    <t>Лицензия на осуществление деятельности по сбору, транспортированию, обработке, утилизации, обезвреживанию, размещению отходов I - IV классов опасности</t>
  </si>
  <si>
    <t>М3</t>
  </si>
  <si>
    <t>68.20.2</t>
  </si>
  <si>
    <t>68.20.12</t>
  </si>
  <si>
    <t>Аренда нежилого помещения, расположенного по адресу: г. Москва, ул. Чертановская, д.43, корп. 2</t>
  </si>
  <si>
    <t>055</t>
  </si>
  <si>
    <t>кв.м.</t>
  </si>
  <si>
    <t>Аренда нежилого помещения, расположенного по адресу: г. Москва,  Комсомольская пл., д.6</t>
  </si>
  <si>
    <t>62.01.11.000</t>
  </si>
  <si>
    <t>Выполнение работ по разработке и внедрению автоматизированной информационной системы «Инвентаризация коммуникаций потребителей»</t>
  </si>
  <si>
    <t>Разработка и внедрение АИС для организации и оптимизации учета коммуникаций потребителей в процессе инвентаризации. Обеспечение интеграциии АИС с центральной технологической системой и системой документооборота Общества</t>
  </si>
  <si>
    <t>Выполнение работ по модернизации модуля центральной технологической системы для согласования проектной документации на прокладку/демонтаж коммуникаций (АРМ Коммуникации 2 этап)</t>
  </si>
  <si>
    <t>Подсистема предназначена для формирования разрешительной документации на прокладку/демонтаж коммуникаций Потребителей в части согласования проектной документации</t>
  </si>
  <si>
    <t>72.19.9</t>
  </si>
  <si>
    <t>72.19.29.190</t>
  </si>
  <si>
    <t xml:space="preserve">   В соответствии с техническим заданием 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РФ,  и оценки соответствия результатов инженерных изысканий требованиям технических регламентов.</t>
  </si>
  <si>
    <t>г. Москва</t>
  </si>
  <si>
    <t>НИОКР по разработке способа понижения влажности воздуха как метода избавления от конденсата в коммуникационных коллекторах</t>
  </si>
  <si>
    <t>июнь 2021 - 
май 2022</t>
  </si>
  <si>
    <t>Открытый конкурс в электронной форме</t>
  </si>
  <si>
    <t>Согласовано:</t>
  </si>
  <si>
    <t>Первый заместитель генерального директора по безопасности</t>
  </si>
  <si>
    <t>НИОКР по разработке методик определения исходного сырья, используемого для гидроизоляции железобетонных конструкций коммуникационных коллекторов методом инъектирования</t>
  </si>
  <si>
    <t>Январь 2021</t>
  </si>
  <si>
    <t>Май 2022</t>
  </si>
  <si>
    <t>апрель 2021 -декабрь 2021</t>
  </si>
  <si>
    <t xml:space="preserve">План  закупки товаров (работ, услуг) АО "Москоллектор"  на 2021 год </t>
  </si>
  <si>
    <t>42.99</t>
  </si>
  <si>
    <t>42.99.29.100</t>
  </si>
  <si>
    <t>Выполнение работ по модернизации электрощитовой, электрооборудования, магистральных питающих кабелей общегородского коллектора «Старокалужский» ПК194-ПК300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</si>
  <si>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РФ.</t>
  </si>
  <si>
    <t>март 2021 - ноябрь 2021</t>
  </si>
  <si>
    <t>Конкурс в электронной форме, участниками которого могут быть только субъекты малого и среднего предпринимательства</t>
  </si>
  <si>
    <t>42.99.29.000</t>
  </si>
  <si>
    <t xml:space="preserve">Выполнение работ по капитальному ремонту строительных конструкций коллектора "ПС Коровинское шоссе" </t>
  </si>
  <si>
    <t>в соответствии со сметной документацией, с гарантией качества выполняемых работ не меньше 60 месяцев</t>
  </si>
  <si>
    <t>876</t>
  </si>
  <si>
    <t>УСЛ ЕД</t>
  </si>
  <si>
    <t>Западное Дегунино</t>
  </si>
  <si>
    <t>Март 2021 - Декабрь 2021</t>
  </si>
  <si>
    <t xml:space="preserve">да </t>
  </si>
  <si>
    <t>Выполнение работ по модернизации слаботочных систем комплекса коллекторов "Химки"</t>
  </si>
  <si>
    <t>май 2021 - июль 2022</t>
  </si>
  <si>
    <t>Выполнение работ по модернизации инженерных систем коллектора «Ясенево» ПК0-ПК158, ПК499-ПК200</t>
  </si>
  <si>
    <t>усл. ед</t>
  </si>
  <si>
    <t>1</t>
  </si>
  <si>
    <t xml:space="preserve">Москва </t>
  </si>
  <si>
    <t>июль 2021 - май 2022</t>
  </si>
  <si>
    <t>41.20</t>
  </si>
  <si>
    <t>41.20.40.900</t>
  </si>
  <si>
    <t>май 2021 - июнь 2022</t>
  </si>
  <si>
    <t>июнь 2021 - август 2022</t>
  </si>
  <si>
    <t>F 42.99</t>
  </si>
  <si>
    <t>Выполнение работ по модернизации слаботочных систем комплекса коллекторов "Садово-Кудринский"</t>
  </si>
  <si>
    <t>62.0</t>
  </si>
  <si>
    <t>Выполнение работ по информационно-техническому  сопровождению Центральной технологической системы Автоматизированной системы управления Заказчика</t>
  </si>
  <si>
    <t xml:space="preserve">Консультации Заказчика по вопросам работы ЦТС
Обучение пользователей ЦТС
Обновление релизов, используемых в ЦТС платформ
Диагностика ошибок ЦТС и их устранение
Программная доработка АРМов и отдельных модулей с целью развития ЦТС и актуализация технической и эксплуатационной документации по ЦТС
</t>
  </si>
  <si>
    <t>апрель 2021 -    июнь 2022</t>
  </si>
  <si>
    <t>86.90.4</t>
  </si>
  <si>
    <t>86.90.19.140</t>
  </si>
  <si>
    <t>Организация и проведение санаторно-курортного лечения работников АО "Москоллектор"</t>
  </si>
  <si>
    <t>Наличие лицензии на вид деятельности</t>
  </si>
  <si>
    <t>усл. ед.</t>
  </si>
  <si>
    <t xml:space="preserve"> Москва</t>
  </si>
  <si>
    <t>Декабрь 2021</t>
  </si>
  <si>
    <t>Продукция должна быть сертифицирована в соответствии с государственными стандартами</t>
  </si>
  <si>
    <t>27.12</t>
  </si>
  <si>
    <t>27.12.31.000</t>
  </si>
  <si>
    <t>Поставка шкафов управления</t>
  </si>
  <si>
    <t>шт</t>
  </si>
  <si>
    <t>Аукцион в электронной форме, участниками которого могут быть только субъекты малого и среднего предпринимательства</t>
  </si>
  <si>
    <t xml:space="preserve">27.12.40.000 </t>
  </si>
  <si>
    <t>Поставка электротехнической продукции</t>
  </si>
  <si>
    <t>796
778
006</t>
  </si>
  <si>
    <t>шт
упак
м</t>
  </si>
  <si>
    <t>7470
360
165</t>
  </si>
  <si>
    <t>31.01</t>
  </si>
  <si>
    <t>Поставка металлической мебели</t>
  </si>
  <si>
    <t>46.72</t>
  </si>
  <si>
    <t>24.10.71.111</t>
  </si>
  <si>
    <t>Поставка металлопроката</t>
  </si>
  <si>
    <t>кг</t>
  </si>
  <si>
    <t>43.22</t>
  </si>
  <si>
    <t>28.14</t>
  </si>
  <si>
    <t>Поставка сантехники</t>
  </si>
  <si>
    <t>796
839
018</t>
  </si>
  <si>
    <t>шт
комп
пог.м</t>
  </si>
  <si>
    <t>Выполнение работ по комплексной реконструкции базы «Поморская»
на земельном участке по адресу: ул.Поморская, вл.17 (Этап  2)</t>
  </si>
  <si>
    <t>-</t>
  </si>
  <si>
    <t>Закупки малого объема (до 600 тыс. руб)</t>
  </si>
  <si>
    <t>Аренда нежилых помещений, (подвал, помещение I, комнаты 1-7),расположенные по адресу: г. Москва,   г. Зеленоград, проезд 710 (ул. Середниковская), д.11, стр.2</t>
  </si>
  <si>
    <t>Аренда нежилых помещений, (подвал, помещение I, комнаты 1-7), расположенные по адресу: г. Москва, г. Зеленоград, проезд 710 (ул. Середниковская), д.11, стр.2</t>
  </si>
  <si>
    <t>68.32</t>
  </si>
  <si>
    <t>35.13.10.000</t>
  </si>
  <si>
    <t xml:space="preserve">Возмещение затрат за пользование электрической энергией, расположенных на объектах:   
1.Подземный пешеходный переход «Компрессор» (г. Москва, ш. Энтузиастов, д.30 соор.1);    
2.Подземный пешеходный переход «Фучика» (г. Москва, ул. 1-ая Тверская-Ямская, д.14 соор.1);
3.Подземный пешеходный переход «Электродный» (г. Москва, ш. Энтузиастов, влад. 44 соор.1);
4.Подземный пешеходный переход «Габричевский» (г. Москва, Полесский пр-д, д.12А, соор.1)
</t>
  </si>
  <si>
    <t xml:space="preserve">Возмещение  электрической энергии </t>
  </si>
  <si>
    <t>кВт.ч</t>
  </si>
  <si>
    <t>Февраль 2024</t>
  </si>
  <si>
    <t>68.20.12.000</t>
  </si>
  <si>
    <t>Аренда коммуникационного коллектора и диспетчерского пункта инновационного центра «Сколково»</t>
  </si>
  <si>
    <t>362</t>
  </si>
  <si>
    <t>мес</t>
  </si>
  <si>
    <t>Февраль 2022</t>
  </si>
  <si>
    <t>Выполнение работ по разработке проектной документации по капитальному ремонту общего имущества многоквартирного дома, расположенного по адресу: г. Москва, ВАО, Магнитогорская ул. 19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</si>
  <si>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</t>
  </si>
  <si>
    <t>Июль 2021</t>
  </si>
  <si>
    <t>Выполнение работ по разработке проектной документации по капитальному ремонту общего имущества многоквартирного дома, расположенного по адресу: г. Москва, ВАО, Магнитогорская ул. 7</t>
  </si>
  <si>
    <t>Выполнение работ по разработке проектной документации по капитальному ремонту общего имущества многоквартирного дома, расположенного по адресу: г. Москва, ВАО, Магнитогорская ул. 3</t>
  </si>
  <si>
    <t>Выполнение работ по разработке проектной документации по капитальному ремонту общего имущества многоквартирного дома, расположенного по адресу: г. Москва, ЗАО, Толбухина ул. 6 к.2</t>
  </si>
  <si>
    <t>Выполнение работ по разработке проектной документации по капитальному ремонту общего имущества многоквартирного дома, расположенного по адресу: г. Москва, ВАО, Энтузиастов шоссе 94 к.1</t>
  </si>
  <si>
    <t>Август 2021</t>
  </si>
  <si>
    <t>Выполнение работ по разработке проектной документации по капитальному ремонту общего имущества многоквартирного дома, расположенного по адресу: г. Москва, ВАО, Владимирская 2-я ул. 10</t>
  </si>
  <si>
    <t>Аукцион в электронной форме</t>
  </si>
  <si>
    <t>1700
140
40</t>
  </si>
  <si>
    <t>Поставка плитки облицовочной из гранита натурального</t>
  </si>
  <si>
    <t xml:space="preserve">Выполнение работ по капитальному ремонту строительных конструкций коллектора "Бахрушинский" </t>
  </si>
  <si>
    <t>Август 2021 - Июнь 2022</t>
  </si>
  <si>
    <t>42.99.21.122</t>
  </si>
  <si>
    <t>Выполнение работ по ремонту ДП "Старокалужский"</t>
  </si>
  <si>
    <t>Выполнение работ по ремонту вентиляционных шахт (50 шт.)</t>
  </si>
  <si>
    <t>г. Зеленоград</t>
  </si>
  <si>
    <t>Выполнение работ по ремонту вентиляционных шахт (131 шт.)</t>
  </si>
  <si>
    <t>Выполнение работ по разработке проектной документации по капитальному ремонту общего имущества многоквартирного дома, расположенного по адресу: г. Москва, ЗАО, Можайское шоссе 32</t>
  </si>
  <si>
    <t>23.31</t>
  </si>
  <si>
    <t>23.99.19.190</t>
  </si>
  <si>
    <t>кв.м</t>
  </si>
  <si>
    <t>Да</t>
  </si>
  <si>
    <t>46.74.3</t>
  </si>
  <si>
    <t xml:space="preserve"> 28.24.11.000</t>
  </si>
  <si>
    <t xml:space="preserve">Поставка электроинструмента </t>
  </si>
  <si>
    <t>796</t>
  </si>
  <si>
    <t>Приложение 2 к приказу от ___________  № ___________</t>
  </si>
  <si>
    <t>Выполнение работ по модернизации слаботочных систем комплекса коллекторов «Ильинский»</t>
  </si>
  <si>
    <t>Май  2021 - Ноябрь 2021</t>
  </si>
  <si>
    <t>Май 2021 - Февраль 2022</t>
  </si>
  <si>
    <t>71.11</t>
  </si>
  <si>
    <t>71.11.21.000</t>
  </si>
  <si>
    <t>Май 2021           Декабрь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</si>
</sst>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[$-419]mmmm\ yyyy;@"/>
    <numFmt numFmtId="166" formatCode="dd/mm/yy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/>
    <xf numFmtId="0" fontId="16" fillId="0" borderId="0"/>
    <xf numFmtId="0" fontId="14" fillId="0" borderId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0" fillId="0" borderId="0"/>
  </cellStyleXfs>
  <cellXfs count="123">
    <xf numFmtId="0" fontId="0" fillId="0" borderId="0" xfId="0"/>
    <xf numFmtId="0" fontId="2" fillId="0" borderId="0" xfId="0" applyFont="1" applyFill="1"/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0" fillId="0" borderId="0" xfId="0" applyFont="1" applyFill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2" borderId="0" xfId="0" applyFont="1" applyFill="1"/>
    <xf numFmtId="0" fontId="12" fillId="2" borderId="0" xfId="0" applyFont="1" applyFill="1"/>
    <xf numFmtId="3" fontId="18" fillId="2" borderId="4" xfId="0" applyNumberFormat="1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vertical="center"/>
    </xf>
    <xf numFmtId="3" fontId="19" fillId="2" borderId="2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 wrapText="1"/>
    </xf>
    <xf numFmtId="1" fontId="18" fillId="2" borderId="4" xfId="2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 justifyLastLine="1"/>
    </xf>
    <xf numFmtId="49" fontId="18" fillId="2" borderId="4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0" fontId="18" fillId="2" borderId="4" xfId="4" applyNumberFormat="1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1" fontId="18" fillId="2" borderId="4" xfId="4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8" fillId="2" borderId="0" xfId="0" applyFont="1" applyFill="1" applyBorder="1" applyAlignment="1">
      <alignment vertical="center" wrapText="1"/>
    </xf>
    <xf numFmtId="0" fontId="0" fillId="2" borderId="0" xfId="0" applyFont="1" applyFill="1"/>
    <xf numFmtId="4" fontId="22" fillId="2" borderId="0" xfId="0" applyNumberFormat="1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right" vertical="center" wrapText="1"/>
    </xf>
    <xf numFmtId="4" fontId="20" fillId="2" borderId="0" xfId="0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 wrapText="1"/>
    </xf>
    <xf numFmtId="49" fontId="18" fillId="2" borderId="4" xfId="4" applyNumberFormat="1" applyFont="1" applyFill="1" applyBorder="1" applyAlignment="1">
      <alignment horizontal="center" vertical="center" wrapText="1"/>
    </xf>
    <xf numFmtId="0" fontId="18" fillId="2" borderId="4" xfId="0" applyNumberFormat="1" applyFont="1" applyFill="1" applyBorder="1" applyAlignment="1">
      <alignment horizontal="center" vertical="center" wrapText="1"/>
    </xf>
    <xf numFmtId="0" fontId="18" fillId="2" borderId="4" xfId="2" applyNumberFormat="1" applyFont="1" applyFill="1" applyBorder="1" applyAlignment="1">
      <alignment horizontal="center" vertical="center" wrapText="1"/>
    </xf>
    <xf numFmtId="16" fontId="18" fillId="2" borderId="4" xfId="0" applyNumberFormat="1" applyFont="1" applyFill="1" applyBorder="1" applyAlignment="1">
      <alignment horizontal="center" vertical="center" wrapText="1"/>
    </xf>
    <xf numFmtId="4" fontId="18" fillId="2" borderId="4" xfId="2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4" fontId="18" fillId="2" borderId="7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 justifyLastLine="1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" fontId="8" fillId="2" borderId="4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 wrapText="1"/>
    </xf>
    <xf numFmtId="166" fontId="8" fillId="2" borderId="4" xfId="2" applyNumberFormat="1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49" fontId="14" fillId="2" borderId="4" xfId="2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center" vertical="center" wrapText="1"/>
    </xf>
    <xf numFmtId="16" fontId="8" fillId="2" borderId="4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166" fontId="14" fillId="2" borderId="4" xfId="2" applyNumberFormat="1" applyFont="1" applyFill="1" applyBorder="1" applyAlignment="1">
      <alignment horizontal="center" vertical="center" wrapText="1"/>
    </xf>
    <xf numFmtId="0" fontId="8" fillId="2" borderId="4" xfId="4" applyNumberFormat="1" applyFont="1" applyFill="1" applyBorder="1" applyAlignment="1">
      <alignment horizontal="center" vertical="center" wrapText="1"/>
    </xf>
    <xf numFmtId="49" fontId="8" fillId="2" borderId="4" xfId="4" applyNumberFormat="1" applyFont="1" applyFill="1" applyBorder="1" applyAlignment="1">
      <alignment horizontal="center" vertical="center" wrapText="1"/>
    </xf>
    <xf numFmtId="165" fontId="23" fillId="2" borderId="4" xfId="0" applyNumberFormat="1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5" fontId="18" fillId="2" borderId="2" xfId="0" applyNumberFormat="1" applyFont="1" applyFill="1" applyBorder="1" applyAlignment="1">
      <alignment horizontal="center" vertical="center" wrapText="1"/>
    </xf>
    <xf numFmtId="165" fontId="18" fillId="2" borderId="3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right" vertical="center" wrapText="1"/>
    </xf>
    <xf numFmtId="0" fontId="18" fillId="2" borderId="3" xfId="0" applyFont="1" applyFill="1" applyBorder="1" applyAlignment="1">
      <alignment horizontal="right" vertical="center" wrapText="1"/>
    </xf>
    <xf numFmtId="3" fontId="18" fillId="2" borderId="4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left" vertical="center"/>
    </xf>
    <xf numFmtId="1" fontId="19" fillId="2" borderId="2" xfId="0" applyNumberFormat="1" applyFont="1" applyFill="1" applyBorder="1" applyAlignment="1">
      <alignment horizontal="left" vertical="center"/>
    </xf>
    <xf numFmtId="1" fontId="19" fillId="2" borderId="3" xfId="0" applyNumberFormat="1" applyFont="1" applyFill="1" applyBorder="1" applyAlignment="1">
      <alignment horizontal="left" vertical="center"/>
    </xf>
    <xf numFmtId="3" fontId="19" fillId="2" borderId="1" xfId="0" applyNumberFormat="1" applyFont="1" applyFill="1" applyBorder="1" applyAlignment="1">
      <alignment vertical="center"/>
    </xf>
    <xf numFmtId="3" fontId="19" fillId="2" borderId="2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vertical="center"/>
    </xf>
    <xf numFmtId="3" fontId="19" fillId="2" borderId="1" xfId="0" applyNumberFormat="1" applyFont="1" applyFill="1" applyBorder="1" applyAlignment="1">
      <alignment horizontal="left" vertical="center"/>
    </xf>
    <xf numFmtId="3" fontId="19" fillId="2" borderId="2" xfId="0" applyNumberFormat="1" applyFont="1" applyFill="1" applyBorder="1" applyAlignment="1">
      <alignment horizontal="left" vertical="center"/>
    </xf>
    <xf numFmtId="3" fontId="19" fillId="2" borderId="3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right" vertical="center"/>
    </xf>
    <xf numFmtId="0" fontId="21" fillId="2" borderId="2" xfId="0" applyFont="1" applyFill="1" applyBorder="1" applyAlignment="1">
      <alignment horizontal="right" vertical="center"/>
    </xf>
    <xf numFmtId="0" fontId="21" fillId="2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18" fillId="2" borderId="4" xfId="1" applyNumberFormat="1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6"/>
    <cellStyle name="Обычный 3" xfId="3"/>
    <cellStyle name="Обычный 3 2" xfId="5"/>
    <cellStyle name="Обычный 4" xfId="2"/>
    <cellStyle name="Обычный 4 2" xfId="9"/>
    <cellStyle name="Обычный_Лист1" xfId="4"/>
    <cellStyle name="Финансовый" xfId="1" builtinId="3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AE5A090-B150-4093-8BDE-B701B006EFD2}"/>
            </a:ext>
          </a:extLst>
        </xdr:cNvPr>
        <xdr:cNvSpPr txBox="1"/>
      </xdr:nvSpPr>
      <xdr:spPr>
        <a:xfrm>
          <a:off x="56864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E637AD1A-2377-4C04-B807-974BF3DD7AF0}"/>
            </a:ext>
          </a:extLst>
        </xdr:cNvPr>
        <xdr:cNvSpPr txBox="1"/>
      </xdr:nvSpPr>
      <xdr:spPr>
        <a:xfrm>
          <a:off x="5686425" y="2581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45AD6D93-801D-464B-BEB8-EDE02F2627C1}"/>
            </a:ext>
          </a:extLst>
        </xdr:cNvPr>
        <xdr:cNvSpPr txBox="1"/>
      </xdr:nvSpPr>
      <xdr:spPr>
        <a:xfrm>
          <a:off x="5686425" y="3438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3310363-0A05-40C5-96CE-794EC1A6EBB4}"/>
            </a:ext>
          </a:extLst>
        </xdr:cNvPr>
        <xdr:cNvSpPr txBox="1"/>
      </xdr:nvSpPr>
      <xdr:spPr>
        <a:xfrm>
          <a:off x="5686425" y="532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532C7ABB-3BD3-4161-92AB-202C8D34629E}"/>
            </a:ext>
          </a:extLst>
        </xdr:cNvPr>
        <xdr:cNvSpPr txBox="1"/>
      </xdr:nvSpPr>
      <xdr:spPr>
        <a:xfrm>
          <a:off x="5686425" y="2924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994904E-9CB0-49BF-B0FE-30630D073F7A}"/>
            </a:ext>
          </a:extLst>
        </xdr:cNvPr>
        <xdr:cNvSpPr txBox="1"/>
      </xdr:nvSpPr>
      <xdr:spPr>
        <a:xfrm>
          <a:off x="5686425" y="429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C0957AB2-B148-44FB-B393-6D5BB11007BE}"/>
            </a:ext>
          </a:extLst>
        </xdr:cNvPr>
        <xdr:cNvSpPr txBox="1"/>
      </xdr:nvSpPr>
      <xdr:spPr>
        <a:xfrm>
          <a:off x="5686425" y="5324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9268DE86-9CBA-4176-815D-159EF501FA3C}"/>
            </a:ext>
          </a:extLst>
        </xdr:cNvPr>
        <xdr:cNvSpPr txBox="1"/>
      </xdr:nvSpPr>
      <xdr:spPr>
        <a:xfrm>
          <a:off x="5686425" y="309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85D42F8-C00A-4990-A432-28CB006CD9A8}"/>
            </a:ext>
          </a:extLst>
        </xdr:cNvPr>
        <xdr:cNvSpPr txBox="1"/>
      </xdr:nvSpPr>
      <xdr:spPr>
        <a:xfrm>
          <a:off x="5686425" y="3781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2316109A-6B07-4D2C-90E2-3D7B9C909AEA}"/>
            </a:ext>
          </a:extLst>
        </xdr:cNvPr>
        <xdr:cNvSpPr txBox="1"/>
      </xdr:nvSpPr>
      <xdr:spPr>
        <a:xfrm>
          <a:off x="5686425" y="4467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33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7CD01123-BBFA-405C-81F0-B6D0F9588575}"/>
            </a:ext>
          </a:extLst>
        </xdr:cNvPr>
        <xdr:cNvSpPr txBox="1"/>
      </xdr:nvSpPr>
      <xdr:spPr>
        <a:xfrm>
          <a:off x="5686425" y="2238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AE5A090-B150-4093-8BDE-B701B006EFD2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E637AD1A-2377-4C04-B807-974BF3DD7AF0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45AD6D93-801D-464B-BEB8-EDE02F2627C1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12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43310363-0A05-40C5-96CE-794EC1A6EBB4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532C7ABB-3BD3-4161-92AB-202C8D34629E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994904E-9CB0-49BF-B0FE-30630D073F7A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12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C0957AB2-B148-44FB-B393-6D5BB11007BE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9268DE86-9CBA-4176-815D-159EF501FA3C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885D42F8-C00A-4990-A432-28CB006CD9A8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2316109A-6B07-4D2C-90E2-3D7B9C909AEA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3219450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7CD01123-BBFA-405C-81F0-B6D0F9588575}"/>
            </a:ext>
          </a:extLst>
        </xdr:cNvPr>
        <xdr:cNvSpPr txBox="1"/>
      </xdr:nvSpPr>
      <xdr:spPr>
        <a:xfrm>
          <a:off x="6486525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Moscollec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view="pageBreakPreview" zoomScale="75" zoomScaleNormal="82" zoomScaleSheetLayoutView="75" workbookViewId="0">
      <selection activeCell="J10" sqref="J10"/>
    </sheetView>
  </sheetViews>
  <sheetFormatPr defaultRowHeight="15" x14ac:dyDescent="0.25"/>
  <cols>
    <col min="1" max="1" width="8.7109375" style="1" customWidth="1"/>
    <col min="2" max="2" width="15.85546875" style="1" customWidth="1"/>
    <col min="3" max="3" width="16.140625" style="1" customWidth="1"/>
    <col min="4" max="4" width="42.7109375" style="23" customWidth="1"/>
    <col min="5" max="5" width="53.7109375" style="23" customWidth="1"/>
    <col min="6" max="6" width="10.28515625" style="1" customWidth="1"/>
    <col min="7" max="7" width="13" style="1" customWidth="1"/>
    <col min="8" max="8" width="12.5703125" style="1" customWidth="1"/>
    <col min="9" max="9" width="21.42578125" style="1" customWidth="1"/>
    <col min="10" max="10" width="20.140625" style="1" customWidth="1"/>
    <col min="11" max="11" width="23" style="1" customWidth="1"/>
    <col min="12" max="12" width="26.140625" style="1" customWidth="1"/>
    <col min="13" max="13" width="18.7109375" style="1" customWidth="1"/>
    <col min="14" max="14" width="24.140625" style="1" customWidth="1"/>
    <col min="15" max="15" width="13.42578125" style="1" customWidth="1"/>
    <col min="16" max="16384" width="9.140625" style="1"/>
  </cols>
  <sheetData>
    <row r="1" spans="1:15" ht="18" x14ac:dyDescent="0.25">
      <c r="L1" s="72" t="s">
        <v>191</v>
      </c>
      <c r="M1" s="17"/>
      <c r="N1" s="17"/>
    </row>
    <row r="3" spans="1:15" ht="40.5" customHeight="1" x14ac:dyDescent="0.25">
      <c r="A3" s="118"/>
      <c r="B3" s="118"/>
      <c r="C3" s="118"/>
      <c r="D3" s="118"/>
      <c r="K3" s="119"/>
      <c r="L3" s="119"/>
      <c r="M3" s="119"/>
      <c r="N3" s="119"/>
      <c r="O3" s="119"/>
    </row>
    <row r="4" spans="1:15" ht="51" customHeight="1" x14ac:dyDescent="0.25">
      <c r="A4" s="118"/>
      <c r="B4" s="118"/>
      <c r="C4" s="3"/>
      <c r="K4" s="119"/>
      <c r="L4" s="119"/>
      <c r="M4" s="119"/>
      <c r="N4" s="119"/>
      <c r="O4" s="119"/>
    </row>
    <row r="5" spans="1:15" ht="18" customHeight="1" x14ac:dyDescent="0.25">
      <c r="A5" s="118"/>
      <c r="B5" s="118"/>
      <c r="C5" s="3"/>
      <c r="K5" s="119"/>
      <c r="L5" s="119"/>
      <c r="M5" s="119"/>
      <c r="N5" s="119"/>
      <c r="O5" s="119"/>
    </row>
    <row r="6" spans="1:15" ht="15" customHeight="1" x14ac:dyDescent="0.25">
      <c r="K6" s="119"/>
      <c r="L6" s="119"/>
      <c r="M6" s="119"/>
      <c r="N6" s="119"/>
      <c r="O6" s="119"/>
    </row>
    <row r="7" spans="1:15" ht="15" customHeight="1" x14ac:dyDescent="0.25">
      <c r="K7" s="119"/>
      <c r="L7" s="119"/>
      <c r="M7" s="119"/>
      <c r="N7" s="119"/>
      <c r="O7" s="119"/>
    </row>
    <row r="8" spans="1:15" ht="15" customHeight="1" x14ac:dyDescent="0.25">
      <c r="K8" s="119"/>
      <c r="L8" s="119"/>
      <c r="M8" s="119"/>
      <c r="N8" s="119"/>
      <c r="O8" s="119"/>
    </row>
    <row r="9" spans="1:15" ht="15" customHeight="1" x14ac:dyDescent="0.25">
      <c r="K9" s="119"/>
      <c r="L9" s="119"/>
      <c r="M9" s="119"/>
      <c r="N9" s="119"/>
      <c r="O9" s="119"/>
    </row>
    <row r="10" spans="1:15" ht="48.75" customHeight="1" x14ac:dyDescent="0.25">
      <c r="K10" s="119"/>
      <c r="L10" s="119"/>
      <c r="M10" s="119"/>
      <c r="N10" s="119"/>
      <c r="O10" s="119"/>
    </row>
    <row r="12" spans="1:15" ht="20.25" x14ac:dyDescent="0.25">
      <c r="A12" s="120" t="s">
        <v>86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ht="18" x14ac:dyDescent="0.25">
      <c r="A13" s="4"/>
      <c r="B13" s="5"/>
      <c r="C13" s="5"/>
      <c r="D13" s="5"/>
      <c r="E13" s="5"/>
      <c r="F13" s="5"/>
      <c r="G13" s="5"/>
      <c r="H13" s="6"/>
      <c r="I13" s="7"/>
      <c r="J13" s="7"/>
      <c r="K13" s="8"/>
      <c r="L13" s="9"/>
      <c r="M13" s="10"/>
      <c r="N13" s="9"/>
      <c r="O13" s="9"/>
    </row>
    <row r="14" spans="1:15" ht="18" customHeight="1" x14ac:dyDescent="0.25">
      <c r="A14" s="106" t="s">
        <v>0</v>
      </c>
      <c r="B14" s="107"/>
      <c r="C14" s="107"/>
      <c r="D14" s="108"/>
      <c r="E14" s="109" t="s">
        <v>52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1"/>
    </row>
    <row r="15" spans="1:15" ht="18" x14ac:dyDescent="0.25">
      <c r="A15" s="106" t="s">
        <v>1</v>
      </c>
      <c r="B15" s="107"/>
      <c r="C15" s="107"/>
      <c r="D15" s="108"/>
      <c r="E15" s="109" t="s">
        <v>53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1"/>
    </row>
    <row r="16" spans="1:15" ht="18" x14ac:dyDescent="0.25">
      <c r="A16" s="32" t="s">
        <v>2</v>
      </c>
      <c r="B16" s="33"/>
      <c r="C16" s="33"/>
      <c r="D16" s="34"/>
      <c r="E16" s="109" t="s">
        <v>3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1"/>
    </row>
    <row r="17" spans="1:15" ht="18" x14ac:dyDescent="0.25">
      <c r="A17" s="106" t="s">
        <v>4</v>
      </c>
      <c r="B17" s="107"/>
      <c r="C17" s="107"/>
      <c r="D17" s="108"/>
      <c r="E17" s="103" t="s">
        <v>5</v>
      </c>
      <c r="F17" s="104"/>
      <c r="G17" s="104"/>
      <c r="H17" s="104"/>
      <c r="I17" s="104"/>
      <c r="J17" s="104"/>
      <c r="K17" s="104"/>
      <c r="L17" s="104"/>
      <c r="M17" s="104"/>
      <c r="N17" s="104"/>
      <c r="O17" s="105"/>
    </row>
    <row r="18" spans="1:15" ht="18" x14ac:dyDescent="0.25">
      <c r="A18" s="106" t="s">
        <v>6</v>
      </c>
      <c r="B18" s="107"/>
      <c r="C18" s="107"/>
      <c r="D18" s="108"/>
      <c r="E18" s="103">
        <v>7708389595</v>
      </c>
      <c r="F18" s="104"/>
      <c r="G18" s="104"/>
      <c r="H18" s="104"/>
      <c r="I18" s="104"/>
      <c r="J18" s="104"/>
      <c r="K18" s="104"/>
      <c r="L18" s="104"/>
      <c r="M18" s="104"/>
      <c r="N18" s="104"/>
      <c r="O18" s="105"/>
    </row>
    <row r="19" spans="1:15" ht="18" x14ac:dyDescent="0.25">
      <c r="A19" s="106" t="s">
        <v>7</v>
      </c>
      <c r="B19" s="107"/>
      <c r="C19" s="107"/>
      <c r="D19" s="108"/>
      <c r="E19" s="103">
        <v>770801001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5"/>
    </row>
    <row r="20" spans="1:15" ht="18" x14ac:dyDescent="0.25">
      <c r="A20" s="106" t="s">
        <v>8</v>
      </c>
      <c r="B20" s="107"/>
      <c r="C20" s="107"/>
      <c r="D20" s="108"/>
      <c r="E20" s="109">
        <v>45286565000</v>
      </c>
      <c r="F20" s="110"/>
      <c r="G20" s="110"/>
      <c r="H20" s="110"/>
      <c r="I20" s="110"/>
      <c r="J20" s="110"/>
      <c r="K20" s="110"/>
      <c r="L20" s="110"/>
      <c r="M20" s="110"/>
      <c r="N20" s="110"/>
      <c r="O20" s="111"/>
    </row>
    <row r="21" spans="1:15" ht="15" customHeight="1" x14ac:dyDescent="0.25">
      <c r="A21" s="95" t="s">
        <v>9</v>
      </c>
      <c r="B21" s="95" t="s">
        <v>10</v>
      </c>
      <c r="C21" s="95" t="s">
        <v>11</v>
      </c>
      <c r="D21" s="95" t="s">
        <v>12</v>
      </c>
      <c r="E21" s="95"/>
      <c r="F21" s="95"/>
      <c r="G21" s="95"/>
      <c r="H21" s="95"/>
      <c r="I21" s="95"/>
      <c r="J21" s="95"/>
      <c r="K21" s="95"/>
      <c r="L21" s="95"/>
      <c r="M21" s="95"/>
      <c r="N21" s="95" t="s">
        <v>13</v>
      </c>
      <c r="O21" s="102" t="s">
        <v>14</v>
      </c>
    </row>
    <row r="22" spans="1:15" ht="37.5" customHeight="1" x14ac:dyDescent="0.25">
      <c r="A22" s="95"/>
      <c r="B22" s="95"/>
      <c r="C22" s="95"/>
      <c r="D22" s="95" t="s">
        <v>15</v>
      </c>
      <c r="E22" s="95" t="s">
        <v>16</v>
      </c>
      <c r="F22" s="95" t="s">
        <v>17</v>
      </c>
      <c r="G22" s="95"/>
      <c r="H22" s="95" t="s">
        <v>18</v>
      </c>
      <c r="I22" s="95" t="s">
        <v>19</v>
      </c>
      <c r="J22" s="95"/>
      <c r="K22" s="121" t="s">
        <v>20</v>
      </c>
      <c r="L22" s="122" t="s">
        <v>21</v>
      </c>
      <c r="M22" s="122"/>
      <c r="N22" s="95"/>
      <c r="O22" s="102"/>
    </row>
    <row r="23" spans="1:15" ht="57" x14ac:dyDescent="0.25">
      <c r="A23" s="95"/>
      <c r="B23" s="95"/>
      <c r="C23" s="95"/>
      <c r="D23" s="95"/>
      <c r="E23" s="95"/>
      <c r="F23" s="35" t="s">
        <v>22</v>
      </c>
      <c r="G23" s="35" t="s">
        <v>23</v>
      </c>
      <c r="H23" s="95"/>
      <c r="I23" s="35" t="s">
        <v>24</v>
      </c>
      <c r="J23" s="35" t="s">
        <v>23</v>
      </c>
      <c r="K23" s="121"/>
      <c r="L23" s="31" t="s">
        <v>25</v>
      </c>
      <c r="M23" s="30" t="s">
        <v>26</v>
      </c>
      <c r="N23" s="95"/>
      <c r="O23" s="30" t="s">
        <v>27</v>
      </c>
    </row>
    <row r="24" spans="1:15" x14ac:dyDescent="0.25">
      <c r="A24" s="35">
        <v>1</v>
      </c>
      <c r="B24" s="35">
        <v>2</v>
      </c>
      <c r="C24" s="35">
        <v>3</v>
      </c>
      <c r="D24" s="35">
        <v>4</v>
      </c>
      <c r="E24" s="35">
        <v>5</v>
      </c>
      <c r="F24" s="35">
        <v>6</v>
      </c>
      <c r="G24" s="35">
        <v>7</v>
      </c>
      <c r="H24" s="35">
        <v>8</v>
      </c>
      <c r="I24" s="35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5">
        <v>15</v>
      </c>
    </row>
    <row r="25" spans="1:15" s="28" customFormat="1" ht="110.1" customHeight="1" x14ac:dyDescent="0.25">
      <c r="A25" s="68">
        <v>17</v>
      </c>
      <c r="B25" s="35" t="s">
        <v>148</v>
      </c>
      <c r="C25" s="35" t="s">
        <v>148</v>
      </c>
      <c r="D25" s="35" t="s">
        <v>149</v>
      </c>
      <c r="E25" s="35" t="s">
        <v>148</v>
      </c>
      <c r="F25" s="35" t="s">
        <v>148</v>
      </c>
      <c r="G25" s="35" t="s">
        <v>148</v>
      </c>
      <c r="H25" s="35" t="s">
        <v>148</v>
      </c>
      <c r="I25" s="36">
        <v>45000000000</v>
      </c>
      <c r="J25" s="35" t="s">
        <v>37</v>
      </c>
      <c r="K25" s="37">
        <v>119994588.87</v>
      </c>
      <c r="L25" s="35" t="s">
        <v>148</v>
      </c>
      <c r="M25" s="31">
        <v>44166</v>
      </c>
      <c r="N25" s="35" t="s">
        <v>46</v>
      </c>
      <c r="O25" s="35" t="s">
        <v>55</v>
      </c>
    </row>
    <row r="26" spans="1:15" s="28" customFormat="1" ht="110.1" customHeight="1" x14ac:dyDescent="0.25">
      <c r="A26" s="35">
        <v>6</v>
      </c>
      <c r="B26" s="35" t="s">
        <v>62</v>
      </c>
      <c r="C26" s="35" t="s">
        <v>63</v>
      </c>
      <c r="D26" s="39" t="s">
        <v>64</v>
      </c>
      <c r="E26" s="35" t="s">
        <v>64</v>
      </c>
      <c r="F26" s="40" t="s">
        <v>65</v>
      </c>
      <c r="G26" s="40" t="s">
        <v>66</v>
      </c>
      <c r="H26" s="40">
        <v>112</v>
      </c>
      <c r="I26" s="36">
        <v>45000000000</v>
      </c>
      <c r="J26" s="35" t="s">
        <v>37</v>
      </c>
      <c r="K26" s="41">
        <v>474320</v>
      </c>
      <c r="L26" s="31">
        <v>44227</v>
      </c>
      <c r="M26" s="31">
        <v>44531</v>
      </c>
      <c r="N26" s="42" t="s">
        <v>46</v>
      </c>
      <c r="O26" s="35" t="s">
        <v>55</v>
      </c>
    </row>
    <row r="27" spans="1:15" s="28" customFormat="1" ht="110.1" customHeight="1" x14ac:dyDescent="0.25">
      <c r="A27" s="35">
        <v>7</v>
      </c>
      <c r="B27" s="35" t="s">
        <v>62</v>
      </c>
      <c r="C27" s="35" t="s">
        <v>63</v>
      </c>
      <c r="D27" s="39" t="s">
        <v>67</v>
      </c>
      <c r="E27" s="35" t="s">
        <v>67</v>
      </c>
      <c r="F27" s="40" t="s">
        <v>65</v>
      </c>
      <c r="G27" s="40" t="s">
        <v>66</v>
      </c>
      <c r="H27" s="40">
        <v>108.5</v>
      </c>
      <c r="I27" s="36">
        <v>45000000000</v>
      </c>
      <c r="J27" s="35" t="s">
        <v>37</v>
      </c>
      <c r="K27" s="41">
        <v>69218.27</v>
      </c>
      <c r="L27" s="31">
        <v>44227</v>
      </c>
      <c r="M27" s="31">
        <v>44571</v>
      </c>
      <c r="N27" s="42" t="s">
        <v>46</v>
      </c>
      <c r="O27" s="35" t="s">
        <v>55</v>
      </c>
    </row>
    <row r="28" spans="1:15" s="28" customFormat="1" ht="110.1" customHeight="1" x14ac:dyDescent="0.25">
      <c r="A28" s="39">
        <v>16</v>
      </c>
      <c r="B28" s="39" t="s">
        <v>118</v>
      </c>
      <c r="C28" s="39" t="s">
        <v>119</v>
      </c>
      <c r="D28" s="39" t="s">
        <v>120</v>
      </c>
      <c r="E28" s="39" t="s">
        <v>121</v>
      </c>
      <c r="F28" s="39">
        <v>876</v>
      </c>
      <c r="G28" s="39" t="s">
        <v>122</v>
      </c>
      <c r="H28" s="39" t="s">
        <v>105</v>
      </c>
      <c r="I28" s="39">
        <v>45000000000</v>
      </c>
      <c r="J28" s="39" t="s">
        <v>123</v>
      </c>
      <c r="K28" s="41">
        <v>4980000</v>
      </c>
      <c r="L28" s="31">
        <v>44217</v>
      </c>
      <c r="M28" s="39" t="s">
        <v>124</v>
      </c>
      <c r="N28" s="39" t="s">
        <v>79</v>
      </c>
      <c r="O28" s="35" t="s">
        <v>45</v>
      </c>
    </row>
    <row r="29" spans="1:15" s="28" customFormat="1" ht="110.1" customHeight="1" x14ac:dyDescent="0.25">
      <c r="A29" s="69">
        <v>21</v>
      </c>
      <c r="B29" s="39" t="s">
        <v>136</v>
      </c>
      <c r="C29" s="39" t="s">
        <v>136</v>
      </c>
      <c r="D29" s="39" t="s">
        <v>137</v>
      </c>
      <c r="E29" s="39" t="s">
        <v>125</v>
      </c>
      <c r="F29" s="39">
        <v>796</v>
      </c>
      <c r="G29" s="39" t="s">
        <v>129</v>
      </c>
      <c r="H29" s="39">
        <v>689</v>
      </c>
      <c r="I29" s="39">
        <v>45000000000</v>
      </c>
      <c r="J29" s="39" t="s">
        <v>37</v>
      </c>
      <c r="K29" s="41">
        <v>3748007.3</v>
      </c>
      <c r="L29" s="31">
        <v>44211</v>
      </c>
      <c r="M29" s="31">
        <v>44440</v>
      </c>
      <c r="N29" s="39" t="s">
        <v>172</v>
      </c>
      <c r="O29" s="35" t="s">
        <v>45</v>
      </c>
    </row>
    <row r="30" spans="1:15" s="28" customFormat="1" ht="226.5" customHeight="1" x14ac:dyDescent="0.25">
      <c r="A30" s="69">
        <v>30</v>
      </c>
      <c r="B30" s="39" t="s">
        <v>152</v>
      </c>
      <c r="C30" s="39" t="s">
        <v>153</v>
      </c>
      <c r="D30" s="39" t="s">
        <v>154</v>
      </c>
      <c r="E30" s="39" t="s">
        <v>155</v>
      </c>
      <c r="F30" s="39">
        <v>245</v>
      </c>
      <c r="G30" s="39" t="s">
        <v>156</v>
      </c>
      <c r="H30" s="39">
        <v>4014</v>
      </c>
      <c r="I30" s="39">
        <v>45000000000</v>
      </c>
      <c r="J30" s="39" t="s">
        <v>37</v>
      </c>
      <c r="K30" s="41">
        <v>30185.279999999999</v>
      </c>
      <c r="L30" s="31" t="s">
        <v>83</v>
      </c>
      <c r="M30" s="39" t="s">
        <v>157</v>
      </c>
      <c r="N30" s="39" t="s">
        <v>46</v>
      </c>
      <c r="O30" s="35" t="s">
        <v>55</v>
      </c>
    </row>
    <row r="31" spans="1:15" s="28" customFormat="1" ht="101.1" customHeight="1" x14ac:dyDescent="0.25">
      <c r="A31" s="69">
        <v>31</v>
      </c>
      <c r="B31" s="69" t="s">
        <v>62</v>
      </c>
      <c r="C31" s="69" t="s">
        <v>158</v>
      </c>
      <c r="D31" s="69" t="s">
        <v>159</v>
      </c>
      <c r="E31" s="69" t="s">
        <v>159</v>
      </c>
      <c r="F31" s="69" t="s">
        <v>160</v>
      </c>
      <c r="G31" s="69" t="s">
        <v>161</v>
      </c>
      <c r="H31" s="69">
        <v>13</v>
      </c>
      <c r="I31" s="69">
        <v>45000000000</v>
      </c>
      <c r="J31" s="69" t="s">
        <v>37</v>
      </c>
      <c r="K31" s="41">
        <v>10380090.279999999</v>
      </c>
      <c r="L31" s="74">
        <v>44228</v>
      </c>
      <c r="M31" s="69" t="s">
        <v>162</v>
      </c>
      <c r="N31" s="69" t="s">
        <v>46</v>
      </c>
      <c r="O31" s="68" t="s">
        <v>55</v>
      </c>
    </row>
    <row r="32" spans="1:15" s="28" customFormat="1" ht="101.1" customHeight="1" x14ac:dyDescent="0.25">
      <c r="A32" s="68">
        <v>1</v>
      </c>
      <c r="B32" s="68" t="s">
        <v>57</v>
      </c>
      <c r="C32" s="68" t="s">
        <v>58</v>
      </c>
      <c r="D32" s="69" t="s">
        <v>59</v>
      </c>
      <c r="E32" s="68" t="s">
        <v>60</v>
      </c>
      <c r="F32" s="76">
        <v>113</v>
      </c>
      <c r="G32" s="76" t="s">
        <v>61</v>
      </c>
      <c r="H32" s="76">
        <v>3569.5</v>
      </c>
      <c r="I32" s="77">
        <v>45000000000</v>
      </c>
      <c r="J32" s="68" t="s">
        <v>37</v>
      </c>
      <c r="K32" s="73">
        <v>4716920.6500000004</v>
      </c>
      <c r="L32" s="74">
        <v>44242</v>
      </c>
      <c r="M32" s="74" t="s">
        <v>84</v>
      </c>
      <c r="N32" s="68" t="s">
        <v>79</v>
      </c>
      <c r="O32" s="68" t="s">
        <v>45</v>
      </c>
    </row>
    <row r="33" spans="1:15" s="28" customFormat="1" ht="101.1" customHeight="1" x14ac:dyDescent="0.25">
      <c r="A33" s="69">
        <v>32</v>
      </c>
      <c r="B33" s="69" t="s">
        <v>62</v>
      </c>
      <c r="C33" s="69" t="s">
        <v>63</v>
      </c>
      <c r="D33" s="69" t="s">
        <v>150</v>
      </c>
      <c r="E33" s="69" t="s">
        <v>151</v>
      </c>
      <c r="F33" s="69" t="s">
        <v>65</v>
      </c>
      <c r="G33" s="69" t="s">
        <v>66</v>
      </c>
      <c r="H33" s="69">
        <v>335.4</v>
      </c>
      <c r="I33" s="69">
        <v>45000000000</v>
      </c>
      <c r="J33" s="69" t="s">
        <v>37</v>
      </c>
      <c r="K33" s="73">
        <v>869945.16</v>
      </c>
      <c r="L33" s="74">
        <v>44242</v>
      </c>
      <c r="M33" s="74">
        <v>44554</v>
      </c>
      <c r="N33" s="69" t="s">
        <v>46</v>
      </c>
      <c r="O33" s="69" t="s">
        <v>55</v>
      </c>
    </row>
    <row r="34" spans="1:15" s="28" customFormat="1" ht="101.1" customHeight="1" x14ac:dyDescent="0.25">
      <c r="A34" s="35">
        <v>3</v>
      </c>
      <c r="B34" s="35" t="s">
        <v>73</v>
      </c>
      <c r="C34" s="35" t="s">
        <v>74</v>
      </c>
      <c r="D34" s="39" t="s">
        <v>82</v>
      </c>
      <c r="E34" s="35" t="s">
        <v>75</v>
      </c>
      <c r="F34" s="40">
        <v>876</v>
      </c>
      <c r="G34" s="40" t="s">
        <v>54</v>
      </c>
      <c r="H34" s="40">
        <v>1</v>
      </c>
      <c r="I34" s="36">
        <v>45000000000</v>
      </c>
      <c r="J34" s="35" t="s">
        <v>76</v>
      </c>
      <c r="K34" s="41">
        <v>699966.18</v>
      </c>
      <c r="L34" s="31">
        <v>44256</v>
      </c>
      <c r="M34" s="40" t="s">
        <v>85</v>
      </c>
      <c r="N34" s="35" t="s">
        <v>79</v>
      </c>
      <c r="O34" s="61" t="s">
        <v>45</v>
      </c>
    </row>
    <row r="35" spans="1:15" s="28" customFormat="1" ht="101.1" customHeight="1" x14ac:dyDescent="0.25">
      <c r="A35" s="35">
        <v>5</v>
      </c>
      <c r="B35" s="43" t="s">
        <v>73</v>
      </c>
      <c r="C35" s="44" t="s">
        <v>74</v>
      </c>
      <c r="D35" s="43" t="s">
        <v>77</v>
      </c>
      <c r="E35" s="43" t="s">
        <v>75</v>
      </c>
      <c r="F35" s="43">
        <v>876</v>
      </c>
      <c r="G35" s="43" t="s">
        <v>54</v>
      </c>
      <c r="H35" s="45">
        <v>1</v>
      </c>
      <c r="I35" s="36">
        <v>45000000000</v>
      </c>
      <c r="J35" s="35" t="s">
        <v>76</v>
      </c>
      <c r="K35" s="41">
        <v>2769100</v>
      </c>
      <c r="L35" s="31">
        <v>44287</v>
      </c>
      <c r="M35" s="30" t="s">
        <v>78</v>
      </c>
      <c r="N35" s="35" t="s">
        <v>79</v>
      </c>
      <c r="O35" s="61" t="s">
        <v>45</v>
      </c>
    </row>
    <row r="36" spans="1:15" s="16" customFormat="1" ht="15.75" x14ac:dyDescent="0.25">
      <c r="A36" s="99" t="s">
        <v>38</v>
      </c>
      <c r="B36" s="100"/>
      <c r="C36" s="100"/>
      <c r="D36" s="100"/>
      <c r="E36" s="100"/>
      <c r="F36" s="100"/>
      <c r="G36" s="100"/>
      <c r="H36" s="100"/>
      <c r="I36" s="100"/>
      <c r="J36" s="101"/>
      <c r="K36" s="46">
        <f>SUM(K25:K35)</f>
        <v>148732341.99000001</v>
      </c>
      <c r="L36" s="96"/>
      <c r="M36" s="97"/>
      <c r="N36" s="97"/>
      <c r="O36" s="98"/>
    </row>
    <row r="37" spans="1:15" s="16" customFormat="1" ht="15.75" customHeight="1" x14ac:dyDescent="0.25">
      <c r="A37" s="93" t="s">
        <v>28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ht="15.75" x14ac:dyDescent="0.25">
      <c r="A38" s="47" t="s">
        <v>29</v>
      </c>
      <c r="B38" s="49"/>
      <c r="C38" s="49"/>
      <c r="D38" s="50"/>
      <c r="E38" s="50"/>
      <c r="F38" s="49"/>
      <c r="G38" s="49"/>
      <c r="H38" s="49"/>
      <c r="I38" s="49"/>
      <c r="J38" s="49"/>
      <c r="K38" s="49"/>
      <c r="L38" s="51">
        <f>K36+K82</f>
        <v>1883828662.0100002</v>
      </c>
      <c r="M38" s="49" t="s">
        <v>30</v>
      </c>
      <c r="N38" s="49"/>
      <c r="O38" s="52"/>
    </row>
    <row r="39" spans="1:15" x14ac:dyDescent="0.25">
      <c r="A39" s="47" t="s">
        <v>43</v>
      </c>
      <c r="B39" s="49"/>
      <c r="C39" s="49"/>
      <c r="D39" s="50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5.75" x14ac:dyDescent="0.25">
      <c r="A40" s="47" t="s">
        <v>44</v>
      </c>
      <c r="B40" s="49"/>
      <c r="C40" s="53"/>
      <c r="D40" s="50"/>
      <c r="E40" s="51">
        <v>131818347.86</v>
      </c>
      <c r="F40" s="50" t="s">
        <v>30</v>
      </c>
      <c r="G40" s="54"/>
      <c r="H40" s="49"/>
      <c r="I40" s="52"/>
      <c r="J40" s="52"/>
      <c r="K40" s="49"/>
      <c r="L40" s="49"/>
      <c r="M40" s="49"/>
      <c r="N40" s="49"/>
      <c r="O40" s="49"/>
    </row>
    <row r="41" spans="1:15" x14ac:dyDescent="0.25">
      <c r="A41" s="47" t="s">
        <v>47</v>
      </c>
      <c r="B41" s="47"/>
      <c r="C41" s="47"/>
      <c r="D41" s="48"/>
      <c r="E41" s="48"/>
      <c r="F41" s="47"/>
      <c r="G41" s="47"/>
      <c r="H41" s="47"/>
      <c r="I41" s="47"/>
      <c r="J41" s="47"/>
      <c r="K41" s="55"/>
      <c r="L41" s="49"/>
      <c r="M41" s="56"/>
      <c r="N41" s="49"/>
      <c r="O41" s="52"/>
    </row>
    <row r="42" spans="1:15" x14ac:dyDescent="0.25">
      <c r="A42" s="47" t="s">
        <v>48</v>
      </c>
      <c r="B42" s="47"/>
      <c r="C42" s="47"/>
      <c r="D42" s="48"/>
      <c r="E42" s="48"/>
      <c r="F42" s="47"/>
      <c r="G42" s="47"/>
      <c r="H42" s="47"/>
      <c r="I42" s="47"/>
      <c r="J42" s="47"/>
      <c r="K42" s="55"/>
      <c r="L42" s="49"/>
      <c r="M42" s="56"/>
      <c r="N42" s="49"/>
      <c r="O42" s="52"/>
    </row>
    <row r="43" spans="1:15" ht="15.75" x14ac:dyDescent="0.25">
      <c r="A43" s="47" t="s">
        <v>49</v>
      </c>
      <c r="B43" s="47"/>
      <c r="C43" s="47"/>
      <c r="D43" s="48"/>
      <c r="E43" s="48"/>
      <c r="F43" s="47"/>
      <c r="G43" s="47"/>
      <c r="H43" s="47"/>
      <c r="I43" s="47"/>
      <c r="J43" s="47"/>
      <c r="K43" s="51">
        <f>K82</f>
        <v>1735096320.0200002</v>
      </c>
      <c r="L43" s="49" t="s">
        <v>30</v>
      </c>
      <c r="M43" s="57">
        <f>(K43*100) / (L38-E40)</f>
        <v>99.034595059549872</v>
      </c>
      <c r="N43" s="49" t="s">
        <v>31</v>
      </c>
      <c r="O43" s="52"/>
    </row>
    <row r="44" spans="1:15" x14ac:dyDescent="0.25">
      <c r="A44" s="47" t="s">
        <v>32</v>
      </c>
      <c r="B44" s="49"/>
      <c r="C44" s="49"/>
      <c r="D44" s="50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x14ac:dyDescent="0.25">
      <c r="A45" s="47" t="s">
        <v>33</v>
      </c>
      <c r="B45" s="47"/>
      <c r="C45" s="47"/>
      <c r="D45" s="48"/>
      <c r="E45" s="48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x14ac:dyDescent="0.25">
      <c r="A46" s="47" t="s">
        <v>39</v>
      </c>
      <c r="B46" s="47"/>
      <c r="C46" s="47"/>
      <c r="D46" s="48"/>
      <c r="E46" s="48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x14ac:dyDescent="0.25">
      <c r="A47" s="47" t="s">
        <v>41</v>
      </c>
      <c r="B47" s="47"/>
      <c r="C47" s="47"/>
      <c r="D47" s="48"/>
      <c r="E47" s="48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x14ac:dyDescent="0.25">
      <c r="A48" s="47" t="s">
        <v>40</v>
      </c>
      <c r="B48" s="47"/>
      <c r="C48" s="47"/>
      <c r="D48" s="48"/>
      <c r="E48" s="48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x14ac:dyDescent="0.25">
      <c r="A49" s="47" t="s">
        <v>34</v>
      </c>
      <c r="B49" s="47"/>
      <c r="C49" s="47"/>
      <c r="D49" s="48"/>
      <c r="E49" s="48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x14ac:dyDescent="0.25">
      <c r="A50" s="47" t="s">
        <v>42</v>
      </c>
      <c r="B50" s="47"/>
      <c r="C50" s="47"/>
      <c r="D50" s="48"/>
      <c r="E50" s="48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x14ac:dyDescent="0.25">
      <c r="A51" s="47" t="s">
        <v>35</v>
      </c>
      <c r="B51" s="47"/>
      <c r="C51" s="47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x14ac:dyDescent="0.25">
      <c r="A52" s="58" t="s">
        <v>36</v>
      </c>
      <c r="B52" s="59"/>
      <c r="C52" s="59"/>
      <c r="D52" s="50"/>
      <c r="E52" s="50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ht="57" x14ac:dyDescent="0.25">
      <c r="A53" s="66"/>
      <c r="B53" s="66"/>
      <c r="C53" s="66"/>
      <c r="D53" s="66"/>
      <c r="E53" s="66"/>
      <c r="F53" s="35" t="s">
        <v>22</v>
      </c>
      <c r="G53" s="35" t="s">
        <v>23</v>
      </c>
      <c r="H53" s="66"/>
      <c r="I53" s="35" t="s">
        <v>24</v>
      </c>
      <c r="J53" s="35" t="s">
        <v>23</v>
      </c>
      <c r="K53" s="67"/>
      <c r="L53" s="31" t="s">
        <v>25</v>
      </c>
      <c r="M53" s="30" t="s">
        <v>26</v>
      </c>
      <c r="N53" s="66"/>
      <c r="O53" s="30" t="s">
        <v>27</v>
      </c>
    </row>
    <row r="54" spans="1:15" s="2" customFormat="1" x14ac:dyDescent="0.25">
      <c r="A54" s="35">
        <v>1</v>
      </c>
      <c r="B54" s="35">
        <v>2</v>
      </c>
      <c r="C54" s="35">
        <v>3</v>
      </c>
      <c r="D54" s="35">
        <v>4</v>
      </c>
      <c r="E54" s="35">
        <v>5</v>
      </c>
      <c r="F54" s="35">
        <v>6</v>
      </c>
      <c r="G54" s="35">
        <v>7</v>
      </c>
      <c r="H54" s="35">
        <v>8</v>
      </c>
      <c r="I54" s="35">
        <v>9</v>
      </c>
      <c r="J54" s="35">
        <v>10</v>
      </c>
      <c r="K54" s="35">
        <v>11</v>
      </c>
      <c r="L54" s="35">
        <v>12</v>
      </c>
      <c r="M54" s="35">
        <v>13</v>
      </c>
      <c r="N54" s="35">
        <v>14</v>
      </c>
      <c r="O54" s="35">
        <v>15</v>
      </c>
    </row>
    <row r="55" spans="1:15" s="28" customFormat="1" ht="99.95" customHeight="1" x14ac:dyDescent="0.25">
      <c r="A55" s="69">
        <v>18</v>
      </c>
      <c r="B55" s="39" t="s">
        <v>138</v>
      </c>
      <c r="C55" s="39" t="s">
        <v>139</v>
      </c>
      <c r="D55" s="39" t="s">
        <v>140</v>
      </c>
      <c r="E55" s="39" t="s">
        <v>125</v>
      </c>
      <c r="F55" s="39">
        <v>166</v>
      </c>
      <c r="G55" s="39" t="s">
        <v>141</v>
      </c>
      <c r="H55" s="39">
        <v>281797</v>
      </c>
      <c r="I55" s="39">
        <v>45000000000</v>
      </c>
      <c r="J55" s="39" t="s">
        <v>37</v>
      </c>
      <c r="K55" s="41">
        <v>22376265.170000002</v>
      </c>
      <c r="L55" s="31">
        <v>44197</v>
      </c>
      <c r="M55" s="31">
        <v>44350</v>
      </c>
      <c r="N55" s="39" t="s">
        <v>130</v>
      </c>
      <c r="O55" s="39" t="s">
        <v>45</v>
      </c>
    </row>
    <row r="56" spans="1:15" s="28" customFormat="1" ht="99.95" customHeight="1" x14ac:dyDescent="0.25">
      <c r="A56" s="69">
        <v>23</v>
      </c>
      <c r="B56" s="69" t="s">
        <v>195</v>
      </c>
      <c r="C56" s="69" t="s">
        <v>196</v>
      </c>
      <c r="D56" s="69" t="s">
        <v>163</v>
      </c>
      <c r="E56" s="69" t="s">
        <v>164</v>
      </c>
      <c r="F56" s="69">
        <v>876</v>
      </c>
      <c r="G56" s="69" t="s">
        <v>122</v>
      </c>
      <c r="H56" s="69">
        <v>1</v>
      </c>
      <c r="I56" s="69">
        <v>45000000000</v>
      </c>
      <c r="J56" s="69" t="s">
        <v>106</v>
      </c>
      <c r="K56" s="73">
        <v>1507194.82</v>
      </c>
      <c r="L56" s="74">
        <v>44228</v>
      </c>
      <c r="M56" s="74" t="s">
        <v>165</v>
      </c>
      <c r="N56" s="69" t="s">
        <v>92</v>
      </c>
      <c r="O56" s="69" t="s">
        <v>45</v>
      </c>
    </row>
    <row r="57" spans="1:15" s="28" customFormat="1" ht="99.95" customHeight="1" x14ac:dyDescent="0.25">
      <c r="A57" s="69">
        <v>24</v>
      </c>
      <c r="B57" s="69" t="s">
        <v>195</v>
      </c>
      <c r="C57" s="69" t="s">
        <v>196</v>
      </c>
      <c r="D57" s="69" t="s">
        <v>166</v>
      </c>
      <c r="E57" s="69" t="s">
        <v>164</v>
      </c>
      <c r="F57" s="69">
        <v>876</v>
      </c>
      <c r="G57" s="69" t="s">
        <v>122</v>
      </c>
      <c r="H57" s="69">
        <v>1</v>
      </c>
      <c r="I57" s="69">
        <v>45000000000</v>
      </c>
      <c r="J57" s="69" t="s">
        <v>106</v>
      </c>
      <c r="K57" s="73">
        <v>1333811.48</v>
      </c>
      <c r="L57" s="74">
        <v>44228</v>
      </c>
      <c r="M57" s="74" t="s">
        <v>165</v>
      </c>
      <c r="N57" s="69" t="s">
        <v>92</v>
      </c>
      <c r="O57" s="69" t="s">
        <v>45</v>
      </c>
    </row>
    <row r="58" spans="1:15" s="28" customFormat="1" ht="99.95" customHeight="1" x14ac:dyDescent="0.25">
      <c r="A58" s="69">
        <v>25</v>
      </c>
      <c r="B58" s="69" t="s">
        <v>195</v>
      </c>
      <c r="C58" s="69" t="s">
        <v>196</v>
      </c>
      <c r="D58" s="69" t="s">
        <v>167</v>
      </c>
      <c r="E58" s="69" t="s">
        <v>164</v>
      </c>
      <c r="F58" s="69">
        <v>876</v>
      </c>
      <c r="G58" s="69" t="s">
        <v>122</v>
      </c>
      <c r="H58" s="69">
        <v>1</v>
      </c>
      <c r="I58" s="69">
        <v>45000000000</v>
      </c>
      <c r="J58" s="69" t="s">
        <v>106</v>
      </c>
      <c r="K58" s="73">
        <v>1662077.43</v>
      </c>
      <c r="L58" s="74">
        <v>44228</v>
      </c>
      <c r="M58" s="74" t="s">
        <v>165</v>
      </c>
      <c r="N58" s="69" t="s">
        <v>92</v>
      </c>
      <c r="O58" s="69" t="s">
        <v>45</v>
      </c>
    </row>
    <row r="59" spans="1:15" s="28" customFormat="1" ht="99.95" customHeight="1" x14ac:dyDescent="0.25">
      <c r="A59" s="69">
        <v>26</v>
      </c>
      <c r="B59" s="69" t="s">
        <v>195</v>
      </c>
      <c r="C59" s="69" t="s">
        <v>196</v>
      </c>
      <c r="D59" s="69" t="s">
        <v>168</v>
      </c>
      <c r="E59" s="69" t="s">
        <v>164</v>
      </c>
      <c r="F59" s="69">
        <v>876</v>
      </c>
      <c r="G59" s="69" t="s">
        <v>122</v>
      </c>
      <c r="H59" s="69">
        <v>1</v>
      </c>
      <c r="I59" s="69">
        <v>45000000000</v>
      </c>
      <c r="J59" s="69" t="s">
        <v>106</v>
      </c>
      <c r="K59" s="73">
        <v>1561593.78</v>
      </c>
      <c r="L59" s="74">
        <v>44228</v>
      </c>
      <c r="M59" s="74" t="s">
        <v>165</v>
      </c>
      <c r="N59" s="69" t="s">
        <v>92</v>
      </c>
      <c r="O59" s="69" t="s">
        <v>45</v>
      </c>
    </row>
    <row r="60" spans="1:15" s="28" customFormat="1" ht="99.95" customHeight="1" x14ac:dyDescent="0.25">
      <c r="A60" s="69">
        <v>28</v>
      </c>
      <c r="B60" s="69" t="s">
        <v>195</v>
      </c>
      <c r="C60" s="69" t="s">
        <v>196</v>
      </c>
      <c r="D60" s="69" t="s">
        <v>169</v>
      </c>
      <c r="E60" s="69" t="s">
        <v>164</v>
      </c>
      <c r="F60" s="69">
        <v>876</v>
      </c>
      <c r="G60" s="69" t="s">
        <v>122</v>
      </c>
      <c r="H60" s="69">
        <v>1</v>
      </c>
      <c r="I60" s="69">
        <v>45000000000</v>
      </c>
      <c r="J60" s="69" t="s">
        <v>106</v>
      </c>
      <c r="K60" s="73">
        <v>1262754.08</v>
      </c>
      <c r="L60" s="74">
        <v>44228</v>
      </c>
      <c r="M60" s="74" t="s">
        <v>165</v>
      </c>
      <c r="N60" s="69" t="s">
        <v>92</v>
      </c>
      <c r="O60" s="69" t="s">
        <v>45</v>
      </c>
    </row>
    <row r="61" spans="1:15" s="28" customFormat="1" ht="99.95" customHeight="1" x14ac:dyDescent="0.25">
      <c r="A61" s="69">
        <v>27</v>
      </c>
      <c r="B61" s="69" t="s">
        <v>195</v>
      </c>
      <c r="C61" s="69" t="s">
        <v>196</v>
      </c>
      <c r="D61" s="69" t="s">
        <v>182</v>
      </c>
      <c r="E61" s="69" t="s">
        <v>164</v>
      </c>
      <c r="F61" s="69">
        <v>876</v>
      </c>
      <c r="G61" s="69" t="s">
        <v>122</v>
      </c>
      <c r="H61" s="69">
        <v>1</v>
      </c>
      <c r="I61" s="69">
        <v>45000000000</v>
      </c>
      <c r="J61" s="69" t="s">
        <v>106</v>
      </c>
      <c r="K61" s="73">
        <v>2497069.79</v>
      </c>
      <c r="L61" s="74">
        <v>44228</v>
      </c>
      <c r="M61" s="74" t="s">
        <v>170</v>
      </c>
      <c r="N61" s="69" t="s">
        <v>92</v>
      </c>
      <c r="O61" s="69" t="s">
        <v>45</v>
      </c>
    </row>
    <row r="62" spans="1:15" s="28" customFormat="1" ht="99.95" customHeight="1" x14ac:dyDescent="0.25">
      <c r="A62" s="69">
        <v>29</v>
      </c>
      <c r="B62" s="69" t="s">
        <v>195</v>
      </c>
      <c r="C62" s="69" t="s">
        <v>196</v>
      </c>
      <c r="D62" s="69" t="s">
        <v>171</v>
      </c>
      <c r="E62" s="69" t="s">
        <v>164</v>
      </c>
      <c r="F62" s="69">
        <v>876</v>
      </c>
      <c r="G62" s="69" t="s">
        <v>122</v>
      </c>
      <c r="H62" s="69">
        <v>1</v>
      </c>
      <c r="I62" s="69">
        <v>45000000000</v>
      </c>
      <c r="J62" s="69" t="s">
        <v>106</v>
      </c>
      <c r="K62" s="73">
        <v>2010439.22</v>
      </c>
      <c r="L62" s="74">
        <v>44228</v>
      </c>
      <c r="M62" s="74" t="s">
        <v>165</v>
      </c>
      <c r="N62" s="69" t="s">
        <v>92</v>
      </c>
      <c r="O62" s="69" t="s">
        <v>45</v>
      </c>
    </row>
    <row r="63" spans="1:15" s="28" customFormat="1" ht="72.75" customHeight="1" x14ac:dyDescent="0.25">
      <c r="A63" s="69">
        <v>19</v>
      </c>
      <c r="B63" s="69" t="s">
        <v>142</v>
      </c>
      <c r="C63" s="69" t="s">
        <v>143</v>
      </c>
      <c r="D63" s="69" t="s">
        <v>144</v>
      </c>
      <c r="E63" s="69" t="s">
        <v>125</v>
      </c>
      <c r="F63" s="69" t="s">
        <v>145</v>
      </c>
      <c r="G63" s="69" t="s">
        <v>146</v>
      </c>
      <c r="H63" s="69" t="s">
        <v>173</v>
      </c>
      <c r="I63" s="69">
        <v>45000000000</v>
      </c>
      <c r="J63" s="69" t="s">
        <v>37</v>
      </c>
      <c r="K63" s="73">
        <v>817586.97</v>
      </c>
      <c r="L63" s="74">
        <v>44228</v>
      </c>
      <c r="M63" s="74">
        <v>44317</v>
      </c>
      <c r="N63" s="69" t="s">
        <v>130</v>
      </c>
      <c r="O63" s="78" t="s">
        <v>45</v>
      </c>
    </row>
    <row r="64" spans="1:15" s="28" customFormat="1" ht="72.75" customHeight="1" x14ac:dyDescent="0.25">
      <c r="A64" s="69">
        <v>20</v>
      </c>
      <c r="B64" s="69" t="s">
        <v>126</v>
      </c>
      <c r="C64" s="69" t="s">
        <v>127</v>
      </c>
      <c r="D64" s="69" t="s">
        <v>128</v>
      </c>
      <c r="E64" s="69" t="s">
        <v>125</v>
      </c>
      <c r="F64" s="69">
        <v>796</v>
      </c>
      <c r="G64" s="69" t="s">
        <v>129</v>
      </c>
      <c r="H64" s="69">
        <v>350</v>
      </c>
      <c r="I64" s="69">
        <v>45000000000</v>
      </c>
      <c r="J64" s="69" t="s">
        <v>37</v>
      </c>
      <c r="K64" s="73">
        <v>2359424.21</v>
      </c>
      <c r="L64" s="74">
        <v>44228</v>
      </c>
      <c r="M64" s="74">
        <v>44470</v>
      </c>
      <c r="N64" s="69" t="s">
        <v>130</v>
      </c>
      <c r="O64" s="78" t="s">
        <v>45</v>
      </c>
    </row>
    <row r="65" spans="1:16" s="28" customFormat="1" ht="83.25" customHeight="1" x14ac:dyDescent="0.25">
      <c r="A65" s="69">
        <v>22</v>
      </c>
      <c r="B65" s="69" t="s">
        <v>126</v>
      </c>
      <c r="C65" s="69" t="s">
        <v>131</v>
      </c>
      <c r="D65" s="69" t="s">
        <v>132</v>
      </c>
      <c r="E65" s="69" t="s">
        <v>125</v>
      </c>
      <c r="F65" s="69" t="s">
        <v>133</v>
      </c>
      <c r="G65" s="69" t="s">
        <v>134</v>
      </c>
      <c r="H65" s="69" t="s">
        <v>135</v>
      </c>
      <c r="I65" s="69">
        <v>45000000000</v>
      </c>
      <c r="J65" s="69" t="s">
        <v>37</v>
      </c>
      <c r="K65" s="73">
        <v>2162590.9700000002</v>
      </c>
      <c r="L65" s="74">
        <v>44228</v>
      </c>
      <c r="M65" s="74">
        <v>44409</v>
      </c>
      <c r="N65" s="69" t="s">
        <v>130</v>
      </c>
      <c r="O65" s="78" t="s">
        <v>45</v>
      </c>
    </row>
    <row r="66" spans="1:16" s="28" customFormat="1" ht="99.95" customHeight="1" x14ac:dyDescent="0.25">
      <c r="A66" s="68">
        <v>8</v>
      </c>
      <c r="B66" s="79" t="s">
        <v>87</v>
      </c>
      <c r="C66" s="68" t="s">
        <v>88</v>
      </c>
      <c r="D66" s="68" t="s">
        <v>89</v>
      </c>
      <c r="E66" s="68" t="s">
        <v>90</v>
      </c>
      <c r="F66" s="76">
        <v>876</v>
      </c>
      <c r="G66" s="76" t="s">
        <v>54</v>
      </c>
      <c r="H66" s="76">
        <v>1</v>
      </c>
      <c r="I66" s="77">
        <v>45000000000</v>
      </c>
      <c r="J66" s="68" t="s">
        <v>37</v>
      </c>
      <c r="K66" s="73">
        <v>22642181.109999999</v>
      </c>
      <c r="L66" s="74">
        <v>44228</v>
      </c>
      <c r="M66" s="80" t="s">
        <v>91</v>
      </c>
      <c r="N66" s="68" t="s">
        <v>92</v>
      </c>
      <c r="O66" s="78" t="s">
        <v>45</v>
      </c>
    </row>
    <row r="67" spans="1:16" s="28" customFormat="1" ht="99.95" customHeight="1" x14ac:dyDescent="0.25">
      <c r="A67" s="68">
        <v>14</v>
      </c>
      <c r="B67" s="81" t="s">
        <v>87</v>
      </c>
      <c r="C67" s="68" t="s">
        <v>93</v>
      </c>
      <c r="D67" s="82" t="s">
        <v>94</v>
      </c>
      <c r="E67" s="82" t="s">
        <v>95</v>
      </c>
      <c r="F67" s="83" t="s">
        <v>96</v>
      </c>
      <c r="G67" s="83" t="s">
        <v>97</v>
      </c>
      <c r="H67" s="68">
        <v>1</v>
      </c>
      <c r="I67" s="84">
        <v>45277577000</v>
      </c>
      <c r="J67" s="82" t="s">
        <v>98</v>
      </c>
      <c r="K67" s="73">
        <v>95613864.879999995</v>
      </c>
      <c r="L67" s="74">
        <v>44230</v>
      </c>
      <c r="M67" s="74" t="s">
        <v>99</v>
      </c>
      <c r="N67" s="68" t="s">
        <v>92</v>
      </c>
      <c r="O67" s="75" t="s">
        <v>100</v>
      </c>
    </row>
    <row r="68" spans="1:16" s="28" customFormat="1" ht="99.95" customHeight="1" x14ac:dyDescent="0.25">
      <c r="A68" s="68"/>
      <c r="B68" s="68" t="s">
        <v>183</v>
      </c>
      <c r="C68" s="85" t="s">
        <v>184</v>
      </c>
      <c r="D68" s="68" t="s">
        <v>174</v>
      </c>
      <c r="E68" s="78" t="s">
        <v>125</v>
      </c>
      <c r="F68" s="78">
        <v>55</v>
      </c>
      <c r="G68" s="76" t="s">
        <v>185</v>
      </c>
      <c r="H68" s="68">
        <v>845.44</v>
      </c>
      <c r="I68" s="86">
        <v>45000000000</v>
      </c>
      <c r="J68" s="78" t="s">
        <v>37</v>
      </c>
      <c r="K68" s="73">
        <v>3102764.8000000003</v>
      </c>
      <c r="L68" s="74">
        <v>44228</v>
      </c>
      <c r="M68" s="74">
        <v>44531</v>
      </c>
      <c r="N68" s="86" t="s">
        <v>130</v>
      </c>
      <c r="O68" s="86" t="s">
        <v>186</v>
      </c>
      <c r="P68" s="29"/>
    </row>
    <row r="69" spans="1:16" s="28" customFormat="1" ht="99.95" customHeight="1" x14ac:dyDescent="0.25">
      <c r="A69" s="68"/>
      <c r="B69" s="87" t="s">
        <v>187</v>
      </c>
      <c r="C69" s="87" t="s">
        <v>188</v>
      </c>
      <c r="D69" s="68" t="s">
        <v>189</v>
      </c>
      <c r="E69" s="78" t="s">
        <v>125</v>
      </c>
      <c r="F69" s="76" t="s">
        <v>190</v>
      </c>
      <c r="G69" s="68" t="s">
        <v>129</v>
      </c>
      <c r="H69" s="80">
        <v>301</v>
      </c>
      <c r="I69" s="86">
        <v>45000000000</v>
      </c>
      <c r="J69" s="78" t="s">
        <v>37</v>
      </c>
      <c r="K69" s="73">
        <v>3520802.6199999987</v>
      </c>
      <c r="L69" s="74">
        <v>44228</v>
      </c>
      <c r="M69" s="74">
        <v>44378</v>
      </c>
      <c r="N69" s="86" t="s">
        <v>130</v>
      </c>
      <c r="O69" s="86" t="s">
        <v>186</v>
      </c>
      <c r="P69" s="29"/>
    </row>
    <row r="70" spans="1:16" s="29" customFormat="1" ht="99.95" customHeight="1" x14ac:dyDescent="0.25">
      <c r="A70" s="35">
        <v>12</v>
      </c>
      <c r="B70" s="44" t="s">
        <v>87</v>
      </c>
      <c r="C70" s="35" t="s">
        <v>88</v>
      </c>
      <c r="D70" s="35" t="s">
        <v>101</v>
      </c>
      <c r="E70" s="35" t="s">
        <v>90</v>
      </c>
      <c r="F70" s="40">
        <v>876</v>
      </c>
      <c r="G70" s="40" t="s">
        <v>54</v>
      </c>
      <c r="H70" s="40">
        <v>1</v>
      </c>
      <c r="I70" s="36">
        <v>45000000000</v>
      </c>
      <c r="J70" s="35" t="s">
        <v>37</v>
      </c>
      <c r="K70" s="41">
        <v>130159933.06</v>
      </c>
      <c r="L70" s="31">
        <v>44256</v>
      </c>
      <c r="M70" s="31" t="s">
        <v>102</v>
      </c>
      <c r="N70" s="35" t="s">
        <v>92</v>
      </c>
      <c r="O70" s="38" t="s">
        <v>100</v>
      </c>
      <c r="P70" s="28"/>
    </row>
    <row r="71" spans="1:16" s="29" customFormat="1" ht="99.95" customHeight="1" x14ac:dyDescent="0.25">
      <c r="A71" s="35">
        <v>13</v>
      </c>
      <c r="B71" s="44" t="s">
        <v>87</v>
      </c>
      <c r="C71" s="35" t="s">
        <v>88</v>
      </c>
      <c r="D71" s="35" t="s">
        <v>103</v>
      </c>
      <c r="E71" s="35" t="s">
        <v>90</v>
      </c>
      <c r="F71" s="40" t="s">
        <v>96</v>
      </c>
      <c r="G71" s="40" t="s">
        <v>104</v>
      </c>
      <c r="H71" s="40" t="s">
        <v>105</v>
      </c>
      <c r="I71" s="36">
        <v>45000000000</v>
      </c>
      <c r="J71" s="35" t="s">
        <v>106</v>
      </c>
      <c r="K71" s="41">
        <v>176146056.24000001</v>
      </c>
      <c r="L71" s="31">
        <v>44256</v>
      </c>
      <c r="M71" s="31" t="s">
        <v>107</v>
      </c>
      <c r="N71" s="35" t="s">
        <v>92</v>
      </c>
      <c r="O71" s="61" t="s">
        <v>45</v>
      </c>
      <c r="P71" s="28"/>
    </row>
    <row r="72" spans="1:16" s="28" customFormat="1" ht="99.95" customHeight="1" x14ac:dyDescent="0.25">
      <c r="A72" s="35">
        <v>10</v>
      </c>
      <c r="B72" s="63" t="s">
        <v>108</v>
      </c>
      <c r="C72" s="44" t="s">
        <v>109</v>
      </c>
      <c r="D72" s="61" t="s">
        <v>147</v>
      </c>
      <c r="E72" s="61" t="s">
        <v>90</v>
      </c>
      <c r="F72" s="40">
        <v>876</v>
      </c>
      <c r="G72" s="35" t="s">
        <v>54</v>
      </c>
      <c r="H72" s="35">
        <v>1</v>
      </c>
      <c r="I72" s="30">
        <v>45000000000</v>
      </c>
      <c r="J72" s="61" t="s">
        <v>37</v>
      </c>
      <c r="K72" s="64">
        <v>340856070.66000003</v>
      </c>
      <c r="L72" s="31">
        <v>44256</v>
      </c>
      <c r="M72" s="62" t="s">
        <v>110</v>
      </c>
      <c r="N72" s="30" t="s">
        <v>92</v>
      </c>
      <c r="O72" s="30" t="s">
        <v>100</v>
      </c>
    </row>
    <row r="73" spans="1:16" s="28" customFormat="1" ht="99.95" customHeight="1" x14ac:dyDescent="0.25">
      <c r="A73" s="68">
        <v>11</v>
      </c>
      <c r="B73" s="82" t="s">
        <v>87</v>
      </c>
      <c r="C73" s="82" t="s">
        <v>88</v>
      </c>
      <c r="D73" s="68" t="s">
        <v>192</v>
      </c>
      <c r="E73" s="82" t="s">
        <v>90</v>
      </c>
      <c r="F73" s="78">
        <v>876</v>
      </c>
      <c r="G73" s="76" t="s">
        <v>54</v>
      </c>
      <c r="H73" s="76">
        <v>1</v>
      </c>
      <c r="I73" s="77">
        <v>45000000000</v>
      </c>
      <c r="J73" s="68" t="s">
        <v>37</v>
      </c>
      <c r="K73" s="73">
        <v>352512735.94999999</v>
      </c>
      <c r="L73" s="74">
        <v>44256</v>
      </c>
      <c r="M73" s="80" t="s">
        <v>111</v>
      </c>
      <c r="N73" s="68" t="s">
        <v>92</v>
      </c>
      <c r="O73" s="78" t="s">
        <v>45</v>
      </c>
    </row>
    <row r="74" spans="1:16" s="28" customFormat="1" ht="99.95" customHeight="1" x14ac:dyDescent="0.25">
      <c r="A74" s="35">
        <v>9</v>
      </c>
      <c r="B74" s="62" t="s">
        <v>112</v>
      </c>
      <c r="C74" s="62" t="s">
        <v>88</v>
      </c>
      <c r="D74" s="35" t="s">
        <v>113</v>
      </c>
      <c r="E74" s="62" t="s">
        <v>90</v>
      </c>
      <c r="F74" s="61">
        <v>876</v>
      </c>
      <c r="G74" s="40" t="s">
        <v>54</v>
      </c>
      <c r="H74" s="40" t="s">
        <v>105</v>
      </c>
      <c r="I74" s="36">
        <v>45000000000</v>
      </c>
      <c r="J74" s="35" t="s">
        <v>37</v>
      </c>
      <c r="K74" s="41">
        <v>382885742.94</v>
      </c>
      <c r="L74" s="31">
        <v>44256</v>
      </c>
      <c r="M74" s="42" t="s">
        <v>110</v>
      </c>
      <c r="N74" s="35" t="s">
        <v>92</v>
      </c>
      <c r="O74" s="61" t="s">
        <v>45</v>
      </c>
    </row>
    <row r="75" spans="1:16" s="28" customFormat="1" ht="120.75" customHeight="1" x14ac:dyDescent="0.25">
      <c r="A75" s="70">
        <v>15</v>
      </c>
      <c r="B75" s="43" t="s">
        <v>114</v>
      </c>
      <c r="C75" s="43" t="s">
        <v>68</v>
      </c>
      <c r="D75" s="43" t="s">
        <v>115</v>
      </c>
      <c r="E75" s="43" t="s">
        <v>116</v>
      </c>
      <c r="F75" s="43">
        <v>876</v>
      </c>
      <c r="G75" s="43" t="s">
        <v>54</v>
      </c>
      <c r="H75" s="60">
        <v>1</v>
      </c>
      <c r="I75" s="36">
        <v>45286565000</v>
      </c>
      <c r="J75" s="70" t="s">
        <v>37</v>
      </c>
      <c r="K75" s="41">
        <v>9998338.0899999999</v>
      </c>
      <c r="L75" s="71">
        <v>44256</v>
      </c>
      <c r="M75" s="71" t="s">
        <v>117</v>
      </c>
      <c r="N75" s="70" t="s">
        <v>50</v>
      </c>
      <c r="O75" s="61" t="s">
        <v>45</v>
      </c>
    </row>
    <row r="76" spans="1:16" s="28" customFormat="1" ht="99.95" customHeight="1" x14ac:dyDescent="0.25">
      <c r="A76" s="68"/>
      <c r="B76" s="88" t="s">
        <v>87</v>
      </c>
      <c r="C76" s="88" t="s">
        <v>177</v>
      </c>
      <c r="D76" s="82" t="s">
        <v>178</v>
      </c>
      <c r="E76" s="82" t="s">
        <v>95</v>
      </c>
      <c r="F76" s="83" t="s">
        <v>96</v>
      </c>
      <c r="G76" s="83" t="s">
        <v>97</v>
      </c>
      <c r="H76" s="68">
        <v>1</v>
      </c>
      <c r="I76" s="84">
        <v>45000000000</v>
      </c>
      <c r="J76" s="82" t="s">
        <v>37</v>
      </c>
      <c r="K76" s="73">
        <v>13551357.93</v>
      </c>
      <c r="L76" s="74">
        <v>44258</v>
      </c>
      <c r="M76" s="92" t="s">
        <v>197</v>
      </c>
      <c r="N76" s="68" t="s">
        <v>92</v>
      </c>
      <c r="O76" s="75" t="s">
        <v>100</v>
      </c>
    </row>
    <row r="77" spans="1:16" s="28" customFormat="1" ht="99.95" customHeight="1" x14ac:dyDescent="0.25">
      <c r="A77" s="68"/>
      <c r="B77" s="88" t="s">
        <v>87</v>
      </c>
      <c r="C77" s="88" t="s">
        <v>177</v>
      </c>
      <c r="D77" s="82" t="s">
        <v>179</v>
      </c>
      <c r="E77" s="82" t="s">
        <v>95</v>
      </c>
      <c r="F77" s="83" t="s">
        <v>96</v>
      </c>
      <c r="G77" s="83" t="s">
        <v>97</v>
      </c>
      <c r="H77" s="68">
        <v>1</v>
      </c>
      <c r="I77" s="84">
        <v>45272550000</v>
      </c>
      <c r="J77" s="82" t="s">
        <v>180</v>
      </c>
      <c r="K77" s="73">
        <v>14543703.439999999</v>
      </c>
      <c r="L77" s="74">
        <v>44258</v>
      </c>
      <c r="M77" s="74" t="s">
        <v>193</v>
      </c>
      <c r="N77" s="68" t="s">
        <v>92</v>
      </c>
      <c r="O77" s="75" t="s">
        <v>100</v>
      </c>
    </row>
    <row r="78" spans="1:16" s="28" customFormat="1" ht="99.95" customHeight="1" x14ac:dyDescent="0.25">
      <c r="A78" s="68"/>
      <c r="B78" s="88" t="s">
        <v>87</v>
      </c>
      <c r="C78" s="88" t="s">
        <v>177</v>
      </c>
      <c r="D78" s="82" t="s">
        <v>181</v>
      </c>
      <c r="E78" s="82" t="s">
        <v>95</v>
      </c>
      <c r="F78" s="83" t="s">
        <v>96</v>
      </c>
      <c r="G78" s="83" t="s">
        <v>97</v>
      </c>
      <c r="H78" s="68">
        <v>1</v>
      </c>
      <c r="I78" s="84">
        <v>45000000000</v>
      </c>
      <c r="J78" s="82" t="s">
        <v>37</v>
      </c>
      <c r="K78" s="73">
        <v>48389302.899999999</v>
      </c>
      <c r="L78" s="74">
        <v>44258</v>
      </c>
      <c r="M78" s="74" t="s">
        <v>194</v>
      </c>
      <c r="N78" s="68" t="s">
        <v>92</v>
      </c>
      <c r="O78" s="75" t="s">
        <v>100</v>
      </c>
    </row>
    <row r="79" spans="1:16" s="28" customFormat="1" ht="99.95" customHeight="1" x14ac:dyDescent="0.25">
      <c r="A79" s="68">
        <v>4</v>
      </c>
      <c r="B79" s="89" t="s">
        <v>56</v>
      </c>
      <c r="C79" s="89" t="s">
        <v>68</v>
      </c>
      <c r="D79" s="89" t="s">
        <v>71</v>
      </c>
      <c r="E79" s="89" t="s">
        <v>72</v>
      </c>
      <c r="F79" s="89">
        <v>876</v>
      </c>
      <c r="G79" s="89" t="s">
        <v>54</v>
      </c>
      <c r="H79" s="90">
        <v>1</v>
      </c>
      <c r="I79" s="77">
        <v>45000000000</v>
      </c>
      <c r="J79" s="68" t="s">
        <v>37</v>
      </c>
      <c r="K79" s="73">
        <v>7329197.7800000003</v>
      </c>
      <c r="L79" s="74">
        <v>44256</v>
      </c>
      <c r="M79" s="91">
        <v>44562</v>
      </c>
      <c r="N79" s="68" t="s">
        <v>50</v>
      </c>
      <c r="O79" s="78" t="s">
        <v>45</v>
      </c>
    </row>
    <row r="80" spans="1:16" s="28" customFormat="1" ht="99.95" customHeight="1" x14ac:dyDescent="0.25">
      <c r="A80" s="68"/>
      <c r="B80" s="81" t="s">
        <v>87</v>
      </c>
      <c r="C80" s="68" t="s">
        <v>88</v>
      </c>
      <c r="D80" s="82" t="s">
        <v>175</v>
      </c>
      <c r="E80" s="82" t="s">
        <v>95</v>
      </c>
      <c r="F80" s="83" t="s">
        <v>96</v>
      </c>
      <c r="G80" s="83" t="s">
        <v>97</v>
      </c>
      <c r="H80" s="68">
        <v>1</v>
      </c>
      <c r="I80" s="84">
        <v>45000000000</v>
      </c>
      <c r="J80" s="82" t="s">
        <v>37</v>
      </c>
      <c r="K80" s="73">
        <v>87793998.819999993</v>
      </c>
      <c r="L80" s="74">
        <v>44289</v>
      </c>
      <c r="M80" s="74" t="s">
        <v>176</v>
      </c>
      <c r="N80" s="68" t="s">
        <v>92</v>
      </c>
      <c r="O80" s="75" t="s">
        <v>100</v>
      </c>
    </row>
    <row r="81" spans="1:15" s="28" customFormat="1" ht="99.95" customHeight="1" x14ac:dyDescent="0.25">
      <c r="A81" s="69">
        <v>2</v>
      </c>
      <c r="B81" s="69" t="s">
        <v>56</v>
      </c>
      <c r="C81" s="69" t="s">
        <v>68</v>
      </c>
      <c r="D81" s="69" t="s">
        <v>69</v>
      </c>
      <c r="E81" s="69" t="s">
        <v>70</v>
      </c>
      <c r="F81" s="69">
        <v>876</v>
      </c>
      <c r="G81" s="69" t="s">
        <v>54</v>
      </c>
      <c r="H81" s="69">
        <v>1</v>
      </c>
      <c r="I81" s="69">
        <v>45000000000</v>
      </c>
      <c r="J81" s="69" t="s">
        <v>37</v>
      </c>
      <c r="K81" s="73">
        <v>6499460.8799999999</v>
      </c>
      <c r="L81" s="74">
        <v>44228</v>
      </c>
      <c r="M81" s="74">
        <v>44541</v>
      </c>
      <c r="N81" s="69" t="s">
        <v>50</v>
      </c>
      <c r="O81" s="69" t="s">
        <v>45</v>
      </c>
    </row>
    <row r="82" spans="1:15" ht="36.75" customHeight="1" x14ac:dyDescent="0.25">
      <c r="A82" s="115" t="s">
        <v>38</v>
      </c>
      <c r="B82" s="116"/>
      <c r="C82" s="116"/>
      <c r="D82" s="116"/>
      <c r="E82" s="116"/>
      <c r="F82" s="116"/>
      <c r="G82" s="116"/>
      <c r="H82" s="116"/>
      <c r="I82" s="116"/>
      <c r="J82" s="117"/>
      <c r="K82" s="65">
        <f>SUM(K55:K81)</f>
        <v>1735096320.0200002</v>
      </c>
      <c r="L82" s="112"/>
      <c r="M82" s="113"/>
      <c r="N82" s="113"/>
      <c r="O82" s="114"/>
    </row>
    <row r="83" spans="1:15" ht="21" x14ac:dyDescent="0.35">
      <c r="B83" s="14"/>
      <c r="C83" s="14"/>
      <c r="D83" s="24"/>
      <c r="E83" s="24"/>
      <c r="F83" s="14"/>
      <c r="G83" s="14"/>
      <c r="H83" s="14"/>
      <c r="I83" s="14"/>
      <c r="J83" s="14"/>
      <c r="K83" s="15"/>
    </row>
    <row r="84" spans="1:15" ht="17.25" customHeight="1" x14ac:dyDescent="0.25">
      <c r="A84" s="11"/>
      <c r="B84" s="11"/>
      <c r="C84" s="11"/>
      <c r="D84" s="25"/>
      <c r="E84" s="25"/>
      <c r="F84" s="11"/>
      <c r="G84" s="11"/>
      <c r="H84" s="11"/>
      <c r="I84" s="11"/>
      <c r="J84" s="11"/>
      <c r="K84" s="12"/>
      <c r="L84" s="13"/>
      <c r="M84" s="13"/>
      <c r="N84" s="13"/>
      <c r="O84" s="13"/>
    </row>
    <row r="85" spans="1:15" ht="20.25" x14ac:dyDescent="0.3">
      <c r="B85" s="14" t="s">
        <v>80</v>
      </c>
      <c r="C85" s="14"/>
      <c r="D85" s="24"/>
      <c r="E85" s="24"/>
      <c r="F85" s="14"/>
      <c r="G85" s="14"/>
      <c r="H85" s="14"/>
      <c r="I85" s="14"/>
      <c r="J85" s="14"/>
      <c r="K85" s="14"/>
      <c r="L85" s="14"/>
    </row>
    <row r="86" spans="1:15" ht="17.25" customHeight="1" x14ac:dyDescent="0.3">
      <c r="A86" s="11"/>
      <c r="B86" s="18"/>
      <c r="C86" s="18"/>
      <c r="D86" s="26"/>
      <c r="E86" s="26"/>
      <c r="F86" s="18"/>
      <c r="G86" s="18"/>
      <c r="H86" s="18"/>
      <c r="I86" s="18"/>
      <c r="J86" s="18"/>
      <c r="K86" s="19"/>
      <c r="L86" s="20"/>
      <c r="M86" s="13"/>
      <c r="N86" s="13"/>
      <c r="O86" s="13"/>
    </row>
    <row r="87" spans="1:15" ht="20.25" x14ac:dyDescent="0.3">
      <c r="B87" s="14" t="s">
        <v>81</v>
      </c>
      <c r="C87" s="14"/>
      <c r="D87" s="24"/>
      <c r="E87" s="24"/>
      <c r="F87" s="14"/>
      <c r="G87" s="14"/>
      <c r="H87" s="14"/>
      <c r="I87" s="14"/>
      <c r="J87" s="14"/>
      <c r="K87" s="14"/>
      <c r="L87" s="14"/>
    </row>
    <row r="88" spans="1:15" ht="20.25" x14ac:dyDescent="0.3">
      <c r="B88" s="14"/>
      <c r="C88" s="14"/>
      <c r="D88" s="24"/>
      <c r="E88" s="24"/>
      <c r="F88" s="14"/>
      <c r="G88" s="14"/>
      <c r="H88" s="14"/>
      <c r="I88" s="14"/>
      <c r="J88" s="21"/>
      <c r="K88" s="14"/>
      <c r="L88" s="14"/>
    </row>
    <row r="89" spans="1:15" ht="20.25" x14ac:dyDescent="0.3">
      <c r="B89" s="14"/>
      <c r="C89" s="14"/>
      <c r="D89" s="24"/>
      <c r="E89" s="24"/>
      <c r="F89" s="14"/>
      <c r="G89" s="14"/>
      <c r="H89" s="14"/>
      <c r="I89" s="14"/>
      <c r="J89" s="21"/>
      <c r="K89" s="14"/>
      <c r="L89" s="14"/>
    </row>
    <row r="90" spans="1:15" ht="20.25" x14ac:dyDescent="0.3">
      <c r="B90" s="22"/>
      <c r="C90" s="22"/>
      <c r="D90" s="27"/>
      <c r="E90" s="27"/>
      <c r="F90" s="22"/>
      <c r="G90" s="22"/>
      <c r="H90" s="22"/>
      <c r="I90" s="14"/>
      <c r="J90" s="14"/>
      <c r="K90" s="14"/>
      <c r="L90" s="14"/>
    </row>
    <row r="91" spans="1:15" ht="20.25" x14ac:dyDescent="0.3">
      <c r="B91" s="14" t="s">
        <v>51</v>
      </c>
      <c r="C91" s="14"/>
      <c r="D91" s="24"/>
      <c r="E91" s="24"/>
      <c r="F91" s="14"/>
      <c r="G91" s="14"/>
      <c r="H91" s="14"/>
      <c r="I91" s="14"/>
      <c r="J91" s="14"/>
      <c r="K91" s="14"/>
      <c r="L91" s="14"/>
    </row>
  </sheetData>
  <autoFilter ref="A24:O82"/>
  <mergeCells count="36">
    <mergeCell ref="L82:O82"/>
    <mergeCell ref="A82:J82"/>
    <mergeCell ref="A3:D3"/>
    <mergeCell ref="K3:O10"/>
    <mergeCell ref="A4:B4"/>
    <mergeCell ref="A5:B5"/>
    <mergeCell ref="A12:O12"/>
    <mergeCell ref="A19:D19"/>
    <mergeCell ref="E19:O19"/>
    <mergeCell ref="A20:D20"/>
    <mergeCell ref="E20:O20"/>
    <mergeCell ref="D22:D23"/>
    <mergeCell ref="E22:E23"/>
    <mergeCell ref="F22:G22"/>
    <mergeCell ref="K22:K23"/>
    <mergeCell ref="L22:M22"/>
    <mergeCell ref="E18:O18"/>
    <mergeCell ref="A14:D14"/>
    <mergeCell ref="E14:O14"/>
    <mergeCell ref="A15:D15"/>
    <mergeCell ref="E15:O15"/>
    <mergeCell ref="E16:O16"/>
    <mergeCell ref="A17:D17"/>
    <mergeCell ref="E17:O17"/>
    <mergeCell ref="A18:D18"/>
    <mergeCell ref="A37:O37"/>
    <mergeCell ref="H22:H23"/>
    <mergeCell ref="I22:J22"/>
    <mergeCell ref="B21:B23"/>
    <mergeCell ref="C21:C23"/>
    <mergeCell ref="L36:O36"/>
    <mergeCell ref="A36:J36"/>
    <mergeCell ref="A21:A23"/>
    <mergeCell ref="D21:M21"/>
    <mergeCell ref="N21:N23"/>
    <mergeCell ref="O21:O22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paperSize="8" scale="60" fitToHeight="0" orientation="landscape" r:id="rId2"/>
  <rowBreaks count="3" manualBreakCount="3">
    <brk id="29" max="15" man="1"/>
    <brk id="52" max="15" man="1"/>
    <brk id="65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Ольга Анатольевна</dc:creator>
  <cp:lastModifiedBy>Федосеева Евгения Владимировна</cp:lastModifiedBy>
  <cp:lastPrinted>2021-02-11T11:13:22Z</cp:lastPrinted>
  <dcterms:created xsi:type="dcterms:W3CDTF">2018-11-16T08:00:52Z</dcterms:created>
  <dcterms:modified xsi:type="dcterms:W3CDTF">2021-02-15T07:07:09Z</dcterms:modified>
</cp:coreProperties>
</file>